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EstaPasta_de_trabalho"/>
  <mc:AlternateContent xmlns:mc="http://schemas.openxmlformats.org/markup-compatibility/2006">
    <mc:Choice Requires="x15">
      <x15ac:absPath xmlns:x15ac="http://schemas.microsoft.com/office/spreadsheetml/2010/11/ac" url="E:\Polisys\Métricas\Contagens\TST\Reembolso\Sprint 9\"/>
    </mc:Choice>
  </mc:AlternateContent>
  <bookViews>
    <workbookView xWindow="0" yWindow="0" windowWidth="19200" windowHeight="6990" tabRatio="928" firstSheet="6" activeTab="11"/>
  </bookViews>
  <sheets>
    <sheet name="1-Orientações Iniciais" sheetId="30" r:id="rId1"/>
    <sheet name="2-Orientações Iniciais" sheetId="31" r:id="rId2"/>
    <sheet name="3-Capa" sheetId="29" r:id="rId3"/>
    <sheet name="4-Introdução Doc" sheetId="28" r:id="rId4"/>
    <sheet name="5 - Identificação Projeto" sheetId="13" r:id="rId5"/>
    <sheet name="6 - Funções de Dados" sheetId="15" r:id="rId6"/>
    <sheet name="7 - Funções de Transação" sheetId="20" r:id="rId7"/>
    <sheet name="8 - Funções de Dados (TC)" sheetId="32" r:id="rId8"/>
    <sheet name="9 - Funções de Transação (TC)" sheetId="33" r:id="rId9"/>
    <sheet name="10 - INMPF" sheetId="34" r:id="rId10"/>
    <sheet name="11 - Características Gerais" sheetId="21" r:id="rId11"/>
    <sheet name="12 - Resumo" sheetId="24" r:id="rId12"/>
    <sheet name="13-Controle Alterações" sheetId="25" r:id="rId13"/>
    <sheet name="14-Glossário" sheetId="27" r:id="rId14"/>
    <sheet name="15-Referências" sheetId="26" r:id="rId15"/>
    <sheet name="Cálculos" sheetId="23" state="hidden" r:id="rId16"/>
  </sheets>
  <definedNames>
    <definedName name="_xlnm._FilterDatabase" localSheetId="4" hidden="1">'5 - Identificação Projeto'!#REF!</definedName>
    <definedName name="_xlnm.Print_Area" localSheetId="2">'3-Capa'!$A$1:$A$26</definedName>
    <definedName name="_xlnm.Print_Titles" localSheetId="9">'10 - INMPF'!$1:$2</definedName>
    <definedName name="_xlnm.Print_Titles" localSheetId="10">'11 - Características Gerais'!$1:$2</definedName>
    <definedName name="_xlnm.Print_Titles" localSheetId="5">'6 - Funções de Dados'!$1:$2</definedName>
    <definedName name="_xlnm.Print_Titles" localSheetId="6">'7 - Funções de Transação'!$1:$2</definedName>
    <definedName name="_xlnm.Print_Titles" localSheetId="7">'8 - Funções de Dados (TC)'!$1:$2</definedName>
    <definedName name="_xlnm.Print_Titles" localSheetId="8">'9 - Funções de Transação (TC)'!$1:$2</definedName>
  </definedNames>
  <calcPr calcId="152511"/>
</workbook>
</file>

<file path=xl/calcChain.xml><?xml version="1.0" encoding="utf-8"?>
<calcChain xmlns="http://schemas.openxmlformats.org/spreadsheetml/2006/main">
  <c r="H20" i="20" l="1"/>
  <c r="H4" i="15"/>
  <c r="H16" i="20" l="1"/>
  <c r="I16" i="20"/>
  <c r="H17" i="20"/>
  <c r="I17" i="20"/>
  <c r="H18" i="20"/>
  <c r="I18" i="20"/>
  <c r="H19" i="20"/>
  <c r="I19" i="20"/>
  <c r="I20" i="20"/>
  <c r="H21" i="20"/>
  <c r="I21" i="20"/>
  <c r="H22" i="20"/>
  <c r="J22" i="20" s="1"/>
  <c r="I22" i="20"/>
  <c r="H13" i="20"/>
  <c r="I4" i="15"/>
  <c r="I6" i="15"/>
  <c r="F20" i="24"/>
  <c r="F19" i="24"/>
  <c r="F18" i="24"/>
  <c r="F8" i="24"/>
  <c r="F7" i="24"/>
  <c r="H502" i="34"/>
  <c r="H501" i="34"/>
  <c r="H500" i="34"/>
  <c r="H499" i="34"/>
  <c r="H498" i="34"/>
  <c r="H497" i="34"/>
  <c r="H496" i="34"/>
  <c r="H495" i="34"/>
  <c r="H494" i="34"/>
  <c r="H493" i="34"/>
  <c r="H492" i="34"/>
  <c r="H491" i="34"/>
  <c r="H490" i="34"/>
  <c r="H489" i="34"/>
  <c r="H488" i="34"/>
  <c r="H487" i="34"/>
  <c r="H486" i="34"/>
  <c r="H485" i="34"/>
  <c r="H484" i="34"/>
  <c r="H483" i="34"/>
  <c r="H482" i="34"/>
  <c r="H481" i="34"/>
  <c r="H480" i="34"/>
  <c r="H479" i="34"/>
  <c r="H478" i="34"/>
  <c r="H477" i="34"/>
  <c r="H476" i="34"/>
  <c r="H475" i="34"/>
  <c r="H474" i="34"/>
  <c r="H473" i="34"/>
  <c r="H472" i="34"/>
  <c r="H471" i="34"/>
  <c r="H470" i="34"/>
  <c r="H469" i="34"/>
  <c r="H468" i="34"/>
  <c r="H467" i="34"/>
  <c r="H466" i="34"/>
  <c r="H465" i="34"/>
  <c r="H464" i="34"/>
  <c r="H463" i="34"/>
  <c r="H462" i="34"/>
  <c r="H461" i="34"/>
  <c r="H460" i="34"/>
  <c r="H459" i="34"/>
  <c r="H458" i="34"/>
  <c r="H457" i="34"/>
  <c r="H456" i="34"/>
  <c r="H455" i="34"/>
  <c r="H454" i="34"/>
  <c r="H453" i="34"/>
  <c r="H452" i="34"/>
  <c r="H451" i="34"/>
  <c r="H450" i="34"/>
  <c r="H449" i="34"/>
  <c r="H448" i="34"/>
  <c r="H447" i="34"/>
  <c r="H446" i="34"/>
  <c r="H445" i="34"/>
  <c r="H444" i="34"/>
  <c r="H443" i="34"/>
  <c r="H442" i="34"/>
  <c r="H441" i="34"/>
  <c r="H440" i="34"/>
  <c r="H439" i="34"/>
  <c r="H438" i="34"/>
  <c r="H437" i="34"/>
  <c r="H436" i="34"/>
  <c r="H435" i="34"/>
  <c r="H434" i="34"/>
  <c r="H433" i="34"/>
  <c r="H432" i="34"/>
  <c r="H431" i="34"/>
  <c r="H430" i="34"/>
  <c r="H429" i="34"/>
  <c r="H428" i="34"/>
  <c r="H427" i="34"/>
  <c r="H426" i="34"/>
  <c r="H425" i="34"/>
  <c r="H424" i="34"/>
  <c r="H423" i="34"/>
  <c r="H422" i="34"/>
  <c r="H421" i="34"/>
  <c r="H420" i="34"/>
  <c r="H419" i="34"/>
  <c r="H418" i="34"/>
  <c r="H417" i="34"/>
  <c r="H416" i="34"/>
  <c r="H415" i="34"/>
  <c r="H414" i="34"/>
  <c r="H413" i="34"/>
  <c r="H412" i="34"/>
  <c r="H411" i="34"/>
  <c r="H410" i="34"/>
  <c r="H409" i="34"/>
  <c r="H408" i="34"/>
  <c r="H407" i="34"/>
  <c r="H406" i="34"/>
  <c r="H405" i="34"/>
  <c r="H404" i="34"/>
  <c r="H403" i="34"/>
  <c r="H402" i="34"/>
  <c r="H401" i="34"/>
  <c r="H400" i="34"/>
  <c r="H399" i="34"/>
  <c r="H398" i="34"/>
  <c r="H397" i="34"/>
  <c r="H396" i="34"/>
  <c r="H395" i="34"/>
  <c r="H394" i="34"/>
  <c r="H393" i="34"/>
  <c r="H392" i="34"/>
  <c r="H391" i="34"/>
  <c r="H390" i="34"/>
  <c r="H389" i="34"/>
  <c r="H388" i="34"/>
  <c r="H387" i="34"/>
  <c r="H386" i="34"/>
  <c r="H385" i="34"/>
  <c r="H384" i="34"/>
  <c r="H383" i="34"/>
  <c r="H382" i="34"/>
  <c r="H381" i="34"/>
  <c r="H380" i="34"/>
  <c r="H379" i="34"/>
  <c r="H378" i="34"/>
  <c r="H377" i="34"/>
  <c r="H376" i="34"/>
  <c r="H375" i="34"/>
  <c r="H374" i="34"/>
  <c r="H373" i="34"/>
  <c r="H372" i="34"/>
  <c r="H371" i="34"/>
  <c r="H370" i="34"/>
  <c r="H369" i="34"/>
  <c r="H368" i="34"/>
  <c r="H367" i="34"/>
  <c r="H366" i="34"/>
  <c r="H365" i="34"/>
  <c r="H364" i="34"/>
  <c r="H363" i="34"/>
  <c r="H362" i="34"/>
  <c r="H361" i="34"/>
  <c r="H360" i="34"/>
  <c r="H359" i="34"/>
  <c r="H358" i="34"/>
  <c r="H357" i="34"/>
  <c r="H356" i="34"/>
  <c r="H355" i="34"/>
  <c r="H354" i="34"/>
  <c r="H353" i="34"/>
  <c r="H352" i="34"/>
  <c r="H351" i="34"/>
  <c r="H350" i="34"/>
  <c r="H349" i="34"/>
  <c r="H348" i="34"/>
  <c r="H347" i="34"/>
  <c r="H346" i="34"/>
  <c r="H345" i="34"/>
  <c r="H344" i="34"/>
  <c r="H343" i="34"/>
  <c r="H342" i="34"/>
  <c r="H341" i="34"/>
  <c r="H340" i="34"/>
  <c r="H339" i="34"/>
  <c r="H338" i="34"/>
  <c r="H337" i="34"/>
  <c r="H336" i="34"/>
  <c r="H335" i="34"/>
  <c r="H334" i="34"/>
  <c r="H333" i="34"/>
  <c r="H332" i="34"/>
  <c r="H331" i="34"/>
  <c r="H330" i="34"/>
  <c r="H329" i="34"/>
  <c r="H328" i="34"/>
  <c r="H327" i="34"/>
  <c r="H326" i="34"/>
  <c r="H325" i="34"/>
  <c r="H324" i="34"/>
  <c r="H323" i="34"/>
  <c r="H322" i="34"/>
  <c r="H321" i="34"/>
  <c r="H320" i="34"/>
  <c r="H319" i="34"/>
  <c r="H318" i="34"/>
  <c r="H317" i="34"/>
  <c r="H316" i="34"/>
  <c r="H315" i="34"/>
  <c r="H314" i="34"/>
  <c r="H313" i="34"/>
  <c r="H312" i="34"/>
  <c r="H311" i="34"/>
  <c r="H310" i="34"/>
  <c r="H309" i="34"/>
  <c r="H308" i="34"/>
  <c r="H307" i="34"/>
  <c r="H306" i="34"/>
  <c r="H305" i="34"/>
  <c r="H304" i="34"/>
  <c r="H303" i="34"/>
  <c r="H302" i="34"/>
  <c r="H301" i="34"/>
  <c r="H300" i="34"/>
  <c r="H299" i="34"/>
  <c r="H298" i="34"/>
  <c r="H297" i="34"/>
  <c r="H296" i="34"/>
  <c r="H295" i="34"/>
  <c r="H294" i="34"/>
  <c r="H293" i="34"/>
  <c r="H292" i="34"/>
  <c r="H291" i="34"/>
  <c r="H290" i="34"/>
  <c r="H289" i="34"/>
  <c r="H288" i="34"/>
  <c r="H287" i="34"/>
  <c r="H286" i="34"/>
  <c r="H285" i="34"/>
  <c r="H284" i="34"/>
  <c r="H283" i="34"/>
  <c r="H282" i="34"/>
  <c r="H281" i="34"/>
  <c r="H280" i="34"/>
  <c r="H279" i="34"/>
  <c r="H278" i="34"/>
  <c r="H277" i="34"/>
  <c r="H276" i="34"/>
  <c r="H275" i="34"/>
  <c r="H274" i="34"/>
  <c r="H273" i="34"/>
  <c r="H272" i="34"/>
  <c r="H271" i="34"/>
  <c r="H270" i="34"/>
  <c r="H269" i="34"/>
  <c r="H268" i="34"/>
  <c r="H267" i="34"/>
  <c r="H266" i="34"/>
  <c r="H265" i="34"/>
  <c r="H264" i="34"/>
  <c r="H263" i="34"/>
  <c r="H262" i="34"/>
  <c r="H261" i="34"/>
  <c r="H260" i="34"/>
  <c r="H259" i="34"/>
  <c r="H258" i="34"/>
  <c r="H257" i="34"/>
  <c r="H256" i="34"/>
  <c r="H255" i="34"/>
  <c r="H254" i="34"/>
  <c r="H253" i="34"/>
  <c r="H252" i="34"/>
  <c r="H251" i="34"/>
  <c r="H250" i="34"/>
  <c r="H249" i="34"/>
  <c r="H248" i="34"/>
  <c r="H247" i="34"/>
  <c r="H246" i="34"/>
  <c r="H245" i="34"/>
  <c r="H244" i="34"/>
  <c r="H243" i="34"/>
  <c r="H242" i="34"/>
  <c r="H241" i="34"/>
  <c r="H240" i="34"/>
  <c r="H239" i="34"/>
  <c r="H238" i="34"/>
  <c r="H237" i="34"/>
  <c r="H236" i="34"/>
  <c r="H235" i="34"/>
  <c r="H234" i="34"/>
  <c r="H233" i="34"/>
  <c r="H232" i="34"/>
  <c r="H231" i="34"/>
  <c r="H230" i="34"/>
  <c r="H229" i="34"/>
  <c r="H228" i="34"/>
  <c r="H227" i="34"/>
  <c r="H226" i="34"/>
  <c r="H225" i="34"/>
  <c r="H224" i="34"/>
  <c r="H223" i="34"/>
  <c r="H222" i="34"/>
  <c r="H221" i="34"/>
  <c r="H220" i="34"/>
  <c r="H219" i="34"/>
  <c r="H218" i="34"/>
  <c r="H217" i="34"/>
  <c r="H216" i="34"/>
  <c r="H215" i="34"/>
  <c r="H214" i="34"/>
  <c r="H213" i="34"/>
  <c r="H212" i="34"/>
  <c r="H211" i="34"/>
  <c r="H210" i="34"/>
  <c r="H209" i="34"/>
  <c r="H208" i="34"/>
  <c r="H207" i="34"/>
  <c r="H206" i="34"/>
  <c r="H205" i="34"/>
  <c r="H204" i="34"/>
  <c r="H203" i="34"/>
  <c r="H202" i="34"/>
  <c r="H201" i="34"/>
  <c r="H200" i="34"/>
  <c r="H199" i="34"/>
  <c r="H198" i="34"/>
  <c r="H197" i="34"/>
  <c r="H196" i="34"/>
  <c r="H195" i="34"/>
  <c r="H194" i="34"/>
  <c r="H193" i="34"/>
  <c r="H192" i="34"/>
  <c r="H191" i="34"/>
  <c r="H190" i="34"/>
  <c r="H189" i="34"/>
  <c r="H188" i="34"/>
  <c r="H187" i="34"/>
  <c r="H186" i="34"/>
  <c r="H185" i="34"/>
  <c r="H184" i="34"/>
  <c r="H183" i="34"/>
  <c r="H182" i="34"/>
  <c r="H181" i="34"/>
  <c r="H180" i="34"/>
  <c r="H179" i="34"/>
  <c r="H178" i="34"/>
  <c r="H177" i="34"/>
  <c r="H176" i="34"/>
  <c r="H175" i="34"/>
  <c r="H174" i="34"/>
  <c r="H173" i="34"/>
  <c r="H172" i="34"/>
  <c r="H171" i="34"/>
  <c r="H170" i="34"/>
  <c r="H169" i="34"/>
  <c r="H168" i="34"/>
  <c r="H167" i="34"/>
  <c r="H166" i="34"/>
  <c r="H165" i="34"/>
  <c r="H164" i="34"/>
  <c r="H163" i="34"/>
  <c r="H162" i="34"/>
  <c r="H161" i="34"/>
  <c r="H160" i="34"/>
  <c r="H159" i="34"/>
  <c r="H158" i="34"/>
  <c r="H157" i="34"/>
  <c r="H156" i="34"/>
  <c r="H155" i="34"/>
  <c r="H154" i="34"/>
  <c r="H153" i="34"/>
  <c r="H152" i="34"/>
  <c r="H151" i="34"/>
  <c r="H150" i="34"/>
  <c r="H149" i="34"/>
  <c r="H148" i="34"/>
  <c r="H147" i="34"/>
  <c r="H146" i="34"/>
  <c r="H145" i="34"/>
  <c r="H144" i="34"/>
  <c r="H143" i="34"/>
  <c r="H142" i="34"/>
  <c r="H141" i="34"/>
  <c r="H140" i="34"/>
  <c r="H139" i="34"/>
  <c r="H138" i="34"/>
  <c r="H137" i="34"/>
  <c r="H136" i="34"/>
  <c r="H135" i="34"/>
  <c r="H134" i="34"/>
  <c r="H133" i="34"/>
  <c r="H132" i="34"/>
  <c r="H131" i="34"/>
  <c r="H130" i="34"/>
  <c r="H129" i="34"/>
  <c r="H128" i="34"/>
  <c r="H127" i="34"/>
  <c r="H126" i="34"/>
  <c r="H125" i="34"/>
  <c r="H124" i="34"/>
  <c r="H123" i="34"/>
  <c r="H122" i="34"/>
  <c r="H121" i="34"/>
  <c r="H120" i="34"/>
  <c r="H119" i="34"/>
  <c r="H118" i="34"/>
  <c r="H117" i="34"/>
  <c r="H116" i="34"/>
  <c r="H115" i="34"/>
  <c r="H114" i="34"/>
  <c r="H113" i="34"/>
  <c r="H112" i="34"/>
  <c r="H111" i="34"/>
  <c r="H110" i="34"/>
  <c r="H109" i="34"/>
  <c r="H108" i="34"/>
  <c r="H107" i="34"/>
  <c r="H106" i="34"/>
  <c r="H105" i="34"/>
  <c r="H104" i="34"/>
  <c r="H103" i="34"/>
  <c r="H102" i="34"/>
  <c r="H101" i="34"/>
  <c r="H100" i="34"/>
  <c r="H99" i="34"/>
  <c r="H98" i="34"/>
  <c r="H97" i="34"/>
  <c r="H96" i="34"/>
  <c r="H95" i="34"/>
  <c r="H94" i="34"/>
  <c r="H93" i="34"/>
  <c r="H92" i="34"/>
  <c r="H91" i="34"/>
  <c r="H90" i="34"/>
  <c r="H89" i="34"/>
  <c r="H88" i="34"/>
  <c r="H87" i="34"/>
  <c r="H86" i="34"/>
  <c r="H85" i="34"/>
  <c r="H84" i="34"/>
  <c r="H83" i="34"/>
  <c r="H82" i="34"/>
  <c r="H81" i="34"/>
  <c r="H80" i="34"/>
  <c r="H79" i="34"/>
  <c r="H78" i="34"/>
  <c r="H77" i="34"/>
  <c r="H76" i="34"/>
  <c r="H75" i="34"/>
  <c r="H74" i="34"/>
  <c r="H73" i="34"/>
  <c r="H72" i="34"/>
  <c r="H71" i="34"/>
  <c r="H70" i="34"/>
  <c r="H69" i="34"/>
  <c r="H68" i="34"/>
  <c r="H67" i="34"/>
  <c r="H66" i="34"/>
  <c r="H65" i="34"/>
  <c r="H64" i="34"/>
  <c r="H63" i="34"/>
  <c r="H62" i="34"/>
  <c r="H61" i="34"/>
  <c r="H60" i="34"/>
  <c r="H59" i="34"/>
  <c r="H58" i="34"/>
  <c r="H57" i="34"/>
  <c r="H56" i="34"/>
  <c r="H55" i="34"/>
  <c r="H54" i="34"/>
  <c r="H53" i="34"/>
  <c r="H52" i="34"/>
  <c r="H51" i="34"/>
  <c r="H50" i="34"/>
  <c r="H49" i="34"/>
  <c r="G3" i="34"/>
  <c r="H3" i="34"/>
  <c r="H48" i="34"/>
  <c r="H47" i="34"/>
  <c r="L47" i="34" s="1"/>
  <c r="P47" i="34" s="1"/>
  <c r="T47" i="34" s="1"/>
  <c r="H46" i="34"/>
  <c r="H45" i="34"/>
  <c r="H44" i="34"/>
  <c r="H43" i="34"/>
  <c r="H42" i="34"/>
  <c r="H41" i="34"/>
  <c r="H40" i="34"/>
  <c r="H39" i="34"/>
  <c r="H38" i="34"/>
  <c r="H37" i="34"/>
  <c r="H36" i="34"/>
  <c r="H35" i="34"/>
  <c r="H34" i="34"/>
  <c r="H33" i="34"/>
  <c r="H32" i="34"/>
  <c r="H31" i="34"/>
  <c r="H30" i="34"/>
  <c r="H29" i="34"/>
  <c r="H28" i="34"/>
  <c r="H27" i="34"/>
  <c r="H26" i="34"/>
  <c r="H25" i="34"/>
  <c r="H24" i="34"/>
  <c r="H23" i="34"/>
  <c r="H22" i="34"/>
  <c r="H21" i="34"/>
  <c r="H20" i="34"/>
  <c r="H19" i="34"/>
  <c r="H18" i="34"/>
  <c r="H17" i="34"/>
  <c r="H16" i="34"/>
  <c r="G502" i="34"/>
  <c r="G501" i="34"/>
  <c r="G500" i="34"/>
  <c r="G499" i="34"/>
  <c r="G498" i="34"/>
  <c r="G497" i="34"/>
  <c r="G496" i="34"/>
  <c r="G495" i="34"/>
  <c r="G494" i="34"/>
  <c r="G493" i="34"/>
  <c r="G492" i="34"/>
  <c r="G491" i="34"/>
  <c r="G490" i="34"/>
  <c r="G489" i="34"/>
  <c r="G488" i="34"/>
  <c r="G487" i="34"/>
  <c r="G486" i="34"/>
  <c r="G485" i="34"/>
  <c r="G484" i="34"/>
  <c r="G483" i="34"/>
  <c r="G482" i="34"/>
  <c r="G481" i="34"/>
  <c r="G480" i="34"/>
  <c r="G479" i="34"/>
  <c r="G478" i="34"/>
  <c r="G477" i="34"/>
  <c r="G476" i="34"/>
  <c r="G475" i="34"/>
  <c r="G474" i="34"/>
  <c r="G473" i="34"/>
  <c r="G472" i="34"/>
  <c r="G471" i="34"/>
  <c r="G470" i="34"/>
  <c r="G469" i="34"/>
  <c r="G468" i="34"/>
  <c r="G467" i="34"/>
  <c r="G466" i="34"/>
  <c r="G465" i="34"/>
  <c r="G464" i="34"/>
  <c r="G463" i="34"/>
  <c r="G462" i="34"/>
  <c r="G461" i="34"/>
  <c r="G460" i="34"/>
  <c r="G459" i="34"/>
  <c r="G458" i="34"/>
  <c r="G457" i="34"/>
  <c r="G456" i="34"/>
  <c r="G455" i="34"/>
  <c r="G454" i="34"/>
  <c r="G453" i="34"/>
  <c r="G452" i="34"/>
  <c r="G451" i="34"/>
  <c r="G450" i="34"/>
  <c r="G449" i="34"/>
  <c r="G448" i="34"/>
  <c r="G447" i="34"/>
  <c r="G446" i="34"/>
  <c r="G445" i="34"/>
  <c r="G444" i="34"/>
  <c r="G443" i="34"/>
  <c r="G442" i="34"/>
  <c r="G441" i="34"/>
  <c r="G440" i="34"/>
  <c r="G439" i="34"/>
  <c r="G438" i="34"/>
  <c r="G437" i="34"/>
  <c r="G436" i="34"/>
  <c r="G435" i="34"/>
  <c r="G434" i="34"/>
  <c r="G433" i="34"/>
  <c r="G432" i="34"/>
  <c r="G431" i="34"/>
  <c r="G430" i="34"/>
  <c r="G429" i="34"/>
  <c r="G428" i="34"/>
  <c r="G427" i="34"/>
  <c r="G426" i="34"/>
  <c r="G425" i="34"/>
  <c r="G424" i="34"/>
  <c r="G423" i="34"/>
  <c r="G422" i="34"/>
  <c r="G421" i="34"/>
  <c r="G420" i="34"/>
  <c r="G419" i="34"/>
  <c r="G418" i="34"/>
  <c r="G417" i="34"/>
  <c r="G416" i="34"/>
  <c r="G415" i="34"/>
  <c r="G414" i="34"/>
  <c r="G413" i="34"/>
  <c r="G412" i="34"/>
  <c r="G411" i="34"/>
  <c r="G410" i="34"/>
  <c r="G409" i="34"/>
  <c r="G408" i="34"/>
  <c r="G407" i="34"/>
  <c r="G406" i="34"/>
  <c r="G405" i="34"/>
  <c r="G404" i="34"/>
  <c r="G403" i="34"/>
  <c r="G402" i="34"/>
  <c r="G401" i="34"/>
  <c r="G400" i="34"/>
  <c r="G399" i="34"/>
  <c r="G398" i="34"/>
  <c r="G397" i="34"/>
  <c r="G396" i="34"/>
  <c r="G395" i="34"/>
  <c r="G394" i="34"/>
  <c r="G393" i="34"/>
  <c r="G392" i="34"/>
  <c r="G391" i="34"/>
  <c r="G390" i="34"/>
  <c r="G389" i="34"/>
  <c r="G388" i="34"/>
  <c r="G387" i="34"/>
  <c r="G386" i="34"/>
  <c r="G385" i="34"/>
  <c r="G384" i="34"/>
  <c r="G383" i="34"/>
  <c r="G382" i="34"/>
  <c r="G381" i="34"/>
  <c r="G380" i="34"/>
  <c r="G379" i="34"/>
  <c r="G378" i="34"/>
  <c r="G377" i="34"/>
  <c r="G376" i="34"/>
  <c r="G375" i="34"/>
  <c r="G374" i="34"/>
  <c r="G373" i="34"/>
  <c r="G372" i="34"/>
  <c r="G371" i="34"/>
  <c r="G370" i="34"/>
  <c r="G369" i="34"/>
  <c r="G368" i="34"/>
  <c r="G367" i="34"/>
  <c r="G366" i="34"/>
  <c r="G365" i="34"/>
  <c r="G364" i="34"/>
  <c r="G363" i="34"/>
  <c r="G362" i="34"/>
  <c r="G361" i="34"/>
  <c r="G360" i="34"/>
  <c r="G359" i="34"/>
  <c r="G358" i="34"/>
  <c r="G357" i="34"/>
  <c r="G356" i="34"/>
  <c r="G355" i="34"/>
  <c r="G354" i="34"/>
  <c r="G353" i="34"/>
  <c r="G352" i="34"/>
  <c r="G351" i="34"/>
  <c r="G350" i="34"/>
  <c r="G349" i="34"/>
  <c r="G348" i="34"/>
  <c r="G347" i="34"/>
  <c r="G346" i="34"/>
  <c r="G345" i="34"/>
  <c r="G344" i="34"/>
  <c r="G343" i="34"/>
  <c r="G342" i="34"/>
  <c r="G341" i="34"/>
  <c r="G340" i="34"/>
  <c r="G339" i="34"/>
  <c r="G338" i="34"/>
  <c r="G337" i="34"/>
  <c r="G336" i="34"/>
  <c r="G335" i="34"/>
  <c r="G334" i="34"/>
  <c r="G333" i="34"/>
  <c r="G332" i="34"/>
  <c r="G331" i="34"/>
  <c r="G330" i="34"/>
  <c r="G329" i="34"/>
  <c r="G328" i="34"/>
  <c r="G327" i="34"/>
  <c r="G326" i="34"/>
  <c r="G325" i="34"/>
  <c r="G324" i="34"/>
  <c r="G323" i="34"/>
  <c r="G322" i="34"/>
  <c r="G321" i="34"/>
  <c r="G320" i="34"/>
  <c r="G319" i="34"/>
  <c r="G318" i="34"/>
  <c r="G317" i="34"/>
  <c r="G316" i="34"/>
  <c r="G315" i="34"/>
  <c r="G314" i="34"/>
  <c r="G313" i="34"/>
  <c r="G312" i="34"/>
  <c r="G311" i="34"/>
  <c r="G310" i="34"/>
  <c r="G309" i="34"/>
  <c r="G308" i="34"/>
  <c r="G307" i="34"/>
  <c r="G306" i="34"/>
  <c r="G305" i="34"/>
  <c r="G304" i="34"/>
  <c r="G303" i="34"/>
  <c r="G302" i="34"/>
  <c r="G301" i="34"/>
  <c r="G300" i="34"/>
  <c r="G299" i="34"/>
  <c r="G298" i="34"/>
  <c r="G297" i="34"/>
  <c r="G296" i="34"/>
  <c r="G295" i="34"/>
  <c r="G294" i="34"/>
  <c r="G293" i="34"/>
  <c r="G292" i="34"/>
  <c r="G291" i="34"/>
  <c r="G290" i="34"/>
  <c r="G289" i="34"/>
  <c r="G288" i="34"/>
  <c r="G287" i="34"/>
  <c r="G286" i="34"/>
  <c r="G285" i="34"/>
  <c r="G284" i="34"/>
  <c r="G283" i="34"/>
  <c r="G282" i="34"/>
  <c r="G281" i="34"/>
  <c r="G280" i="34"/>
  <c r="G279" i="34"/>
  <c r="G278" i="34"/>
  <c r="G277" i="34"/>
  <c r="G276" i="34"/>
  <c r="G275" i="34"/>
  <c r="G274" i="34"/>
  <c r="G273" i="34"/>
  <c r="G272" i="34"/>
  <c r="G271" i="34"/>
  <c r="G270" i="34"/>
  <c r="G269" i="34"/>
  <c r="G268" i="34"/>
  <c r="G267" i="34"/>
  <c r="G266" i="34"/>
  <c r="G265" i="34"/>
  <c r="G264" i="34"/>
  <c r="G263" i="34"/>
  <c r="G262" i="34"/>
  <c r="G261" i="34"/>
  <c r="G260" i="34"/>
  <c r="G259" i="34"/>
  <c r="G258" i="34"/>
  <c r="G257" i="34"/>
  <c r="G256" i="34"/>
  <c r="G255" i="34"/>
  <c r="G254" i="34"/>
  <c r="G253" i="34"/>
  <c r="G252" i="34"/>
  <c r="G251" i="34"/>
  <c r="G250" i="34"/>
  <c r="G249" i="34"/>
  <c r="G248" i="34"/>
  <c r="G247" i="34"/>
  <c r="G246" i="34"/>
  <c r="G245" i="34"/>
  <c r="G244" i="34"/>
  <c r="G243" i="34"/>
  <c r="G242" i="34"/>
  <c r="G241" i="34"/>
  <c r="G240" i="34"/>
  <c r="G239" i="34"/>
  <c r="G238" i="34"/>
  <c r="G237" i="34"/>
  <c r="G236" i="34"/>
  <c r="G235" i="34"/>
  <c r="G234" i="34"/>
  <c r="G233" i="34"/>
  <c r="G232" i="34"/>
  <c r="G231" i="34"/>
  <c r="G230" i="34"/>
  <c r="G229" i="34"/>
  <c r="G228" i="34"/>
  <c r="G227" i="34"/>
  <c r="G226" i="34"/>
  <c r="G225" i="34"/>
  <c r="G224" i="34"/>
  <c r="G223" i="34"/>
  <c r="G222" i="34"/>
  <c r="G221" i="34"/>
  <c r="G220" i="34"/>
  <c r="G219" i="34"/>
  <c r="G218" i="34"/>
  <c r="G217" i="34"/>
  <c r="G216" i="34"/>
  <c r="G215" i="34"/>
  <c r="G214" i="34"/>
  <c r="G213" i="34"/>
  <c r="G212" i="34"/>
  <c r="G211" i="34"/>
  <c r="G210" i="34"/>
  <c r="G209" i="34"/>
  <c r="G208" i="34"/>
  <c r="G207" i="34"/>
  <c r="G206" i="34"/>
  <c r="G205" i="34"/>
  <c r="G204" i="34"/>
  <c r="G203" i="34"/>
  <c r="G202" i="34"/>
  <c r="G201" i="34"/>
  <c r="G200" i="34"/>
  <c r="G199" i="34"/>
  <c r="G198" i="34"/>
  <c r="G197" i="34"/>
  <c r="G196" i="34"/>
  <c r="G195" i="34"/>
  <c r="G194" i="34"/>
  <c r="G193" i="34"/>
  <c r="G192" i="34"/>
  <c r="G191" i="34"/>
  <c r="G190" i="34"/>
  <c r="G189" i="34"/>
  <c r="G188" i="34"/>
  <c r="G187" i="34"/>
  <c r="G186" i="34"/>
  <c r="G185" i="34"/>
  <c r="G184" i="34"/>
  <c r="G183" i="34"/>
  <c r="G182" i="34"/>
  <c r="G181" i="34"/>
  <c r="G180" i="34"/>
  <c r="G179" i="34"/>
  <c r="G178" i="34"/>
  <c r="G177" i="34"/>
  <c r="G176" i="34"/>
  <c r="G175" i="34"/>
  <c r="G174" i="34"/>
  <c r="G173" i="34"/>
  <c r="G172" i="34"/>
  <c r="G171" i="34"/>
  <c r="G170" i="34"/>
  <c r="G169" i="34"/>
  <c r="G168" i="34"/>
  <c r="G167" i="34"/>
  <c r="G166" i="34"/>
  <c r="G165" i="34"/>
  <c r="G164" i="34"/>
  <c r="G163" i="34"/>
  <c r="G162" i="34"/>
  <c r="G161" i="34"/>
  <c r="G160" i="34"/>
  <c r="G159" i="34"/>
  <c r="G158" i="34"/>
  <c r="G157" i="34"/>
  <c r="G156" i="34"/>
  <c r="G155" i="34"/>
  <c r="G154" i="34"/>
  <c r="G153" i="34"/>
  <c r="G152" i="34"/>
  <c r="G151" i="34"/>
  <c r="G150" i="34"/>
  <c r="G149" i="34"/>
  <c r="G148" i="34"/>
  <c r="G147" i="34"/>
  <c r="G146" i="34"/>
  <c r="G145" i="34"/>
  <c r="G144" i="34"/>
  <c r="G143" i="34"/>
  <c r="G142" i="34"/>
  <c r="G141" i="34"/>
  <c r="G140" i="34"/>
  <c r="G139" i="34"/>
  <c r="G138" i="34"/>
  <c r="G137" i="34"/>
  <c r="G136" i="34"/>
  <c r="G135" i="34"/>
  <c r="G134" i="34"/>
  <c r="G133" i="34"/>
  <c r="G132" i="34"/>
  <c r="G131" i="34"/>
  <c r="G130" i="34"/>
  <c r="G129" i="34"/>
  <c r="G128" i="34"/>
  <c r="G127" i="34"/>
  <c r="G126" i="34"/>
  <c r="G125" i="34"/>
  <c r="G124" i="34"/>
  <c r="G123" i="34"/>
  <c r="G122" i="34"/>
  <c r="G121" i="34"/>
  <c r="G120" i="34"/>
  <c r="G119" i="34"/>
  <c r="G118" i="34"/>
  <c r="G117" i="34"/>
  <c r="G116" i="34"/>
  <c r="G115" i="34"/>
  <c r="G114" i="34"/>
  <c r="G113" i="34"/>
  <c r="G112" i="34"/>
  <c r="G111" i="34"/>
  <c r="G110" i="34"/>
  <c r="G109" i="34"/>
  <c r="G108" i="34"/>
  <c r="G107" i="34"/>
  <c r="G106" i="34"/>
  <c r="G105" i="34"/>
  <c r="G104" i="34"/>
  <c r="G103" i="34"/>
  <c r="G102" i="34"/>
  <c r="G101" i="34"/>
  <c r="G100" i="34"/>
  <c r="G99" i="34"/>
  <c r="G98" i="34"/>
  <c r="G97" i="34"/>
  <c r="G96" i="34"/>
  <c r="G95" i="34"/>
  <c r="G94" i="34"/>
  <c r="G93" i="34"/>
  <c r="G92" i="34"/>
  <c r="G91" i="34"/>
  <c r="G90" i="34"/>
  <c r="G89" i="34"/>
  <c r="G88" i="34"/>
  <c r="G87" i="34"/>
  <c r="G86" i="34"/>
  <c r="G85" i="34"/>
  <c r="G84" i="34"/>
  <c r="G83" i="34"/>
  <c r="G82" i="34"/>
  <c r="G81" i="34"/>
  <c r="G80" i="34"/>
  <c r="G79" i="34"/>
  <c r="G78" i="34"/>
  <c r="G77" i="34"/>
  <c r="G76" i="34"/>
  <c r="G75" i="34"/>
  <c r="G74" i="34"/>
  <c r="G73" i="34"/>
  <c r="G72" i="34"/>
  <c r="G71" i="34"/>
  <c r="G70" i="34"/>
  <c r="G69" i="34"/>
  <c r="G68" i="34"/>
  <c r="G67" i="34"/>
  <c r="G66" i="34"/>
  <c r="G65" i="34"/>
  <c r="G64" i="34"/>
  <c r="G63" i="34"/>
  <c r="G62" i="34"/>
  <c r="G61" i="34"/>
  <c r="G60" i="34"/>
  <c r="G59" i="34"/>
  <c r="G58" i="34"/>
  <c r="G57" i="34"/>
  <c r="G56" i="34"/>
  <c r="G55" i="34"/>
  <c r="G54" i="34"/>
  <c r="G53" i="34"/>
  <c r="G52" i="34"/>
  <c r="G51" i="34"/>
  <c r="G50" i="34"/>
  <c r="G49" i="34"/>
  <c r="G48" i="34"/>
  <c r="G47" i="34"/>
  <c r="J47" i="34" s="1"/>
  <c r="N47" i="34" s="1"/>
  <c r="R47" i="34" s="1"/>
  <c r="G46" i="34"/>
  <c r="G45" i="34"/>
  <c r="G44" i="34"/>
  <c r="G43" i="34"/>
  <c r="G42" i="34"/>
  <c r="G41" i="34"/>
  <c r="G40" i="34"/>
  <c r="G39" i="34"/>
  <c r="G38" i="34"/>
  <c r="G37" i="34"/>
  <c r="G36" i="34"/>
  <c r="G35" i="34"/>
  <c r="G34" i="34"/>
  <c r="G33" i="34"/>
  <c r="G32" i="34"/>
  <c r="G31" i="34"/>
  <c r="G30" i="34"/>
  <c r="G29" i="34"/>
  <c r="G28" i="34"/>
  <c r="G27" i="34"/>
  <c r="G26" i="34"/>
  <c r="G25" i="34"/>
  <c r="G24" i="34"/>
  <c r="G23" i="34"/>
  <c r="G22" i="34"/>
  <c r="G21" i="34"/>
  <c r="G20" i="34"/>
  <c r="G19" i="34"/>
  <c r="G18" i="34"/>
  <c r="G17" i="34"/>
  <c r="G16" i="34"/>
  <c r="G15" i="34"/>
  <c r="H15" i="34"/>
  <c r="G14" i="34"/>
  <c r="H14" i="34"/>
  <c r="G13" i="34"/>
  <c r="H13" i="34"/>
  <c r="G12" i="34"/>
  <c r="H12" i="34"/>
  <c r="G11" i="34"/>
  <c r="H11" i="34"/>
  <c r="G10" i="34"/>
  <c r="H10" i="34"/>
  <c r="G9" i="34"/>
  <c r="H9" i="34"/>
  <c r="G8" i="34"/>
  <c r="H8" i="34"/>
  <c r="G7" i="34"/>
  <c r="H7" i="34"/>
  <c r="G6" i="34"/>
  <c r="H6" i="34"/>
  <c r="G5" i="34"/>
  <c r="H5" i="34"/>
  <c r="G4" i="34"/>
  <c r="H4" i="34"/>
  <c r="F502" i="34"/>
  <c r="F501" i="34"/>
  <c r="F500" i="34"/>
  <c r="F499" i="34"/>
  <c r="F498" i="34"/>
  <c r="F497" i="34"/>
  <c r="F496" i="34"/>
  <c r="F495" i="34"/>
  <c r="F494" i="34"/>
  <c r="F493" i="34"/>
  <c r="F492" i="34"/>
  <c r="F491" i="34"/>
  <c r="F490" i="34"/>
  <c r="F489" i="34"/>
  <c r="F488" i="34"/>
  <c r="F487" i="34"/>
  <c r="F486" i="34"/>
  <c r="F485" i="34"/>
  <c r="F484" i="34"/>
  <c r="F483" i="34"/>
  <c r="F482" i="34"/>
  <c r="F481" i="34"/>
  <c r="F480" i="34"/>
  <c r="F479" i="34"/>
  <c r="F478" i="34"/>
  <c r="F477" i="34"/>
  <c r="F476" i="34"/>
  <c r="F475" i="34"/>
  <c r="F474" i="34"/>
  <c r="F473" i="34"/>
  <c r="F472" i="34"/>
  <c r="F471" i="34"/>
  <c r="F470" i="34"/>
  <c r="F469" i="34"/>
  <c r="F468" i="34"/>
  <c r="F467" i="34"/>
  <c r="F466" i="34"/>
  <c r="F465" i="34"/>
  <c r="F464" i="34"/>
  <c r="F463" i="34"/>
  <c r="F462" i="34"/>
  <c r="F461" i="34"/>
  <c r="F460" i="34"/>
  <c r="F459" i="34"/>
  <c r="F458" i="34"/>
  <c r="F457" i="34"/>
  <c r="F456" i="34"/>
  <c r="F455" i="34"/>
  <c r="F454" i="34"/>
  <c r="F453" i="34"/>
  <c r="F452" i="34"/>
  <c r="F451" i="34"/>
  <c r="F450" i="34"/>
  <c r="F449" i="34"/>
  <c r="F448" i="34"/>
  <c r="F447" i="34"/>
  <c r="F446" i="34"/>
  <c r="F445" i="34"/>
  <c r="F444" i="34"/>
  <c r="F443" i="34"/>
  <c r="F442" i="34"/>
  <c r="F441" i="34"/>
  <c r="F440" i="34"/>
  <c r="F439" i="34"/>
  <c r="F438" i="34"/>
  <c r="F437" i="34"/>
  <c r="F436" i="34"/>
  <c r="F435" i="34"/>
  <c r="F434" i="34"/>
  <c r="F433" i="34"/>
  <c r="F432" i="34"/>
  <c r="F431" i="34"/>
  <c r="F430" i="34"/>
  <c r="F429" i="34"/>
  <c r="F428" i="34"/>
  <c r="F427" i="34"/>
  <c r="F426" i="34"/>
  <c r="F425" i="34"/>
  <c r="F424" i="34"/>
  <c r="F423" i="34"/>
  <c r="F422" i="34"/>
  <c r="F421" i="34"/>
  <c r="F420" i="34"/>
  <c r="F419" i="34"/>
  <c r="F418" i="34"/>
  <c r="F417" i="34"/>
  <c r="F416" i="34"/>
  <c r="F415" i="34"/>
  <c r="F414" i="34"/>
  <c r="F413" i="34"/>
  <c r="F412" i="34"/>
  <c r="F411" i="34"/>
  <c r="F410" i="34"/>
  <c r="F409" i="34"/>
  <c r="F408" i="34"/>
  <c r="F407" i="34"/>
  <c r="F406" i="34"/>
  <c r="F405" i="34"/>
  <c r="F404" i="34"/>
  <c r="F403" i="34"/>
  <c r="F402" i="34"/>
  <c r="F401" i="34"/>
  <c r="F400" i="34"/>
  <c r="F399" i="34"/>
  <c r="F398" i="34"/>
  <c r="F397" i="34"/>
  <c r="F396" i="34"/>
  <c r="F395" i="34"/>
  <c r="F394" i="34"/>
  <c r="F393" i="34"/>
  <c r="F392" i="34"/>
  <c r="F391" i="34"/>
  <c r="F390" i="34"/>
  <c r="F389" i="34"/>
  <c r="F388" i="34"/>
  <c r="F387" i="34"/>
  <c r="F386" i="34"/>
  <c r="F385" i="34"/>
  <c r="F384" i="34"/>
  <c r="F383" i="34"/>
  <c r="F382" i="34"/>
  <c r="F381" i="34"/>
  <c r="F380" i="34"/>
  <c r="F379" i="34"/>
  <c r="F378" i="34"/>
  <c r="F377" i="34"/>
  <c r="F376" i="34"/>
  <c r="F375" i="34"/>
  <c r="F374" i="34"/>
  <c r="F373" i="34"/>
  <c r="F372" i="34"/>
  <c r="F371" i="34"/>
  <c r="F370" i="34"/>
  <c r="F369" i="34"/>
  <c r="F368" i="34"/>
  <c r="F367" i="34"/>
  <c r="F366" i="34"/>
  <c r="F365" i="34"/>
  <c r="F364" i="34"/>
  <c r="F363" i="34"/>
  <c r="F362" i="34"/>
  <c r="F361" i="34"/>
  <c r="F360" i="34"/>
  <c r="F359" i="34"/>
  <c r="F358" i="34"/>
  <c r="F357" i="34"/>
  <c r="F356" i="34"/>
  <c r="F355" i="34"/>
  <c r="F354" i="34"/>
  <c r="F353" i="34"/>
  <c r="F352" i="34"/>
  <c r="F351" i="34"/>
  <c r="F350" i="34"/>
  <c r="F349" i="34"/>
  <c r="F348" i="34"/>
  <c r="F347" i="34"/>
  <c r="F346" i="34"/>
  <c r="F345" i="34"/>
  <c r="F344" i="34"/>
  <c r="F343" i="34"/>
  <c r="F342" i="34"/>
  <c r="F341" i="34"/>
  <c r="F340" i="34"/>
  <c r="F339" i="34"/>
  <c r="F338" i="34"/>
  <c r="F337" i="34"/>
  <c r="F336" i="34"/>
  <c r="F335" i="34"/>
  <c r="F334" i="34"/>
  <c r="F333" i="34"/>
  <c r="F332" i="34"/>
  <c r="F331" i="34"/>
  <c r="F330" i="34"/>
  <c r="F329" i="34"/>
  <c r="F328" i="34"/>
  <c r="F327" i="34"/>
  <c r="F326" i="34"/>
  <c r="F325" i="34"/>
  <c r="F324" i="34"/>
  <c r="F323" i="34"/>
  <c r="F322" i="34"/>
  <c r="F321" i="34"/>
  <c r="F320" i="34"/>
  <c r="F319" i="34"/>
  <c r="F318" i="34"/>
  <c r="F317" i="34"/>
  <c r="F316" i="34"/>
  <c r="F315" i="34"/>
  <c r="F314" i="34"/>
  <c r="F313" i="34"/>
  <c r="F312" i="34"/>
  <c r="F311" i="34"/>
  <c r="F310" i="34"/>
  <c r="F309" i="34"/>
  <c r="F308" i="34"/>
  <c r="F307" i="34"/>
  <c r="F306" i="34"/>
  <c r="F305" i="34"/>
  <c r="F304" i="34"/>
  <c r="F303" i="34"/>
  <c r="F302" i="34"/>
  <c r="F301" i="34"/>
  <c r="F300" i="34"/>
  <c r="F299" i="34"/>
  <c r="F298" i="34"/>
  <c r="F297" i="34"/>
  <c r="F296" i="34"/>
  <c r="F295" i="34"/>
  <c r="F294" i="34"/>
  <c r="F293" i="34"/>
  <c r="F292" i="34"/>
  <c r="F291" i="34"/>
  <c r="F290" i="34"/>
  <c r="F289" i="34"/>
  <c r="F288" i="34"/>
  <c r="F287" i="34"/>
  <c r="F286" i="34"/>
  <c r="F285" i="34"/>
  <c r="F284" i="34"/>
  <c r="F283" i="34"/>
  <c r="F282" i="34"/>
  <c r="F281" i="34"/>
  <c r="F280" i="34"/>
  <c r="F279" i="34"/>
  <c r="F278" i="34"/>
  <c r="F277" i="34"/>
  <c r="F276" i="34"/>
  <c r="F275" i="34"/>
  <c r="F274" i="34"/>
  <c r="F273" i="34"/>
  <c r="F272" i="34"/>
  <c r="F271" i="34"/>
  <c r="F270" i="34"/>
  <c r="F269" i="34"/>
  <c r="F268" i="34"/>
  <c r="F267" i="34"/>
  <c r="F266" i="34"/>
  <c r="F265" i="34"/>
  <c r="F264" i="34"/>
  <c r="F263" i="34"/>
  <c r="F262" i="34"/>
  <c r="F261" i="34"/>
  <c r="F260" i="34"/>
  <c r="F259" i="34"/>
  <c r="F258" i="34"/>
  <c r="F257" i="34"/>
  <c r="F256" i="34"/>
  <c r="F255" i="34"/>
  <c r="F254" i="34"/>
  <c r="F253" i="34"/>
  <c r="F252" i="34"/>
  <c r="F251" i="34"/>
  <c r="F250" i="34"/>
  <c r="F249" i="34"/>
  <c r="F248" i="34"/>
  <c r="F247" i="34"/>
  <c r="F246" i="34"/>
  <c r="F245" i="34"/>
  <c r="F244" i="34"/>
  <c r="F243" i="34"/>
  <c r="F242" i="34"/>
  <c r="F241" i="34"/>
  <c r="F240" i="34"/>
  <c r="F239" i="34"/>
  <c r="F238" i="34"/>
  <c r="F237" i="34"/>
  <c r="F236" i="34"/>
  <c r="F235" i="34"/>
  <c r="F234" i="34"/>
  <c r="F233" i="34"/>
  <c r="F232" i="34"/>
  <c r="F231" i="34"/>
  <c r="F230" i="34"/>
  <c r="F229" i="34"/>
  <c r="F228" i="34"/>
  <c r="F227" i="34"/>
  <c r="F226" i="34"/>
  <c r="F225" i="34"/>
  <c r="F224" i="34"/>
  <c r="F223" i="34"/>
  <c r="F222" i="34"/>
  <c r="F221" i="34"/>
  <c r="F220" i="34"/>
  <c r="F219" i="34"/>
  <c r="F218" i="34"/>
  <c r="F217" i="34"/>
  <c r="F216" i="34"/>
  <c r="F215" i="34"/>
  <c r="F214" i="34"/>
  <c r="F213" i="34"/>
  <c r="F212" i="34"/>
  <c r="F211" i="34"/>
  <c r="F210" i="34"/>
  <c r="F209" i="34"/>
  <c r="F208" i="34"/>
  <c r="F207" i="34"/>
  <c r="F206" i="34"/>
  <c r="F205" i="34"/>
  <c r="F204" i="34"/>
  <c r="F203" i="34"/>
  <c r="F202" i="34"/>
  <c r="F201" i="34"/>
  <c r="F200" i="34"/>
  <c r="F199" i="34"/>
  <c r="F198" i="34"/>
  <c r="F197" i="34"/>
  <c r="F196" i="34"/>
  <c r="F195" i="34"/>
  <c r="F194" i="34"/>
  <c r="F193" i="34"/>
  <c r="F192" i="34"/>
  <c r="F191" i="34"/>
  <c r="F190" i="34"/>
  <c r="F189" i="34"/>
  <c r="F188" i="34"/>
  <c r="F187" i="34"/>
  <c r="F186" i="34"/>
  <c r="F185" i="34"/>
  <c r="F184" i="34"/>
  <c r="F183" i="34"/>
  <c r="F182" i="34"/>
  <c r="F181" i="34"/>
  <c r="F180" i="34"/>
  <c r="F179" i="34"/>
  <c r="F178" i="34"/>
  <c r="F177" i="34"/>
  <c r="F176" i="34"/>
  <c r="F175" i="34"/>
  <c r="F174" i="34"/>
  <c r="F173" i="34"/>
  <c r="F172" i="34"/>
  <c r="F171" i="34"/>
  <c r="F170" i="34"/>
  <c r="F169" i="34"/>
  <c r="F168" i="34"/>
  <c r="F167" i="34"/>
  <c r="F166" i="34"/>
  <c r="F165" i="34"/>
  <c r="F164" i="34"/>
  <c r="F163" i="34"/>
  <c r="F162" i="34"/>
  <c r="F161" i="34"/>
  <c r="F160" i="34"/>
  <c r="F159" i="34"/>
  <c r="F158" i="34"/>
  <c r="F157" i="34"/>
  <c r="F156" i="34"/>
  <c r="F155" i="34"/>
  <c r="F154" i="34"/>
  <c r="F153" i="34"/>
  <c r="F152" i="34"/>
  <c r="F151" i="34"/>
  <c r="F150" i="34"/>
  <c r="F149" i="34"/>
  <c r="F148" i="34"/>
  <c r="F147" i="34"/>
  <c r="F146" i="34"/>
  <c r="F145" i="34"/>
  <c r="F144" i="34"/>
  <c r="F143" i="34"/>
  <c r="F142" i="34"/>
  <c r="F141" i="34"/>
  <c r="F140" i="34"/>
  <c r="F139" i="34"/>
  <c r="F138" i="34"/>
  <c r="F137" i="34"/>
  <c r="F136" i="34"/>
  <c r="F135" i="34"/>
  <c r="F134" i="34"/>
  <c r="F133" i="34"/>
  <c r="F132" i="34"/>
  <c r="F131" i="34"/>
  <c r="F130" i="34"/>
  <c r="F129" i="34"/>
  <c r="F128" i="34"/>
  <c r="F127" i="34"/>
  <c r="F126" i="34"/>
  <c r="F125" i="34"/>
  <c r="F124" i="34"/>
  <c r="F123" i="34"/>
  <c r="F122" i="34"/>
  <c r="F121" i="34"/>
  <c r="F120" i="34"/>
  <c r="F119" i="34"/>
  <c r="F118" i="34"/>
  <c r="F117" i="34"/>
  <c r="F116" i="34"/>
  <c r="F115" i="34"/>
  <c r="F114" i="34"/>
  <c r="F113" i="34"/>
  <c r="F112" i="34"/>
  <c r="F111" i="34"/>
  <c r="F110" i="34"/>
  <c r="F109" i="34"/>
  <c r="F108" i="34"/>
  <c r="F107" i="34"/>
  <c r="F106" i="34"/>
  <c r="F105" i="34"/>
  <c r="F104" i="34"/>
  <c r="F103" i="34"/>
  <c r="F102" i="34"/>
  <c r="F101" i="34"/>
  <c r="F100" i="34"/>
  <c r="F99" i="34"/>
  <c r="F98" i="34"/>
  <c r="F97" i="34"/>
  <c r="F96" i="34"/>
  <c r="F95" i="34"/>
  <c r="F94" i="34"/>
  <c r="F93" i="34"/>
  <c r="F92" i="34"/>
  <c r="F91" i="34"/>
  <c r="F90" i="34"/>
  <c r="F89" i="34"/>
  <c r="F88" i="34"/>
  <c r="F87" i="34"/>
  <c r="F86" i="34"/>
  <c r="F85" i="34"/>
  <c r="F84" i="34"/>
  <c r="F83" i="34"/>
  <c r="F82" i="34"/>
  <c r="F81" i="34"/>
  <c r="F80" i="34"/>
  <c r="F79" i="34"/>
  <c r="F78" i="34"/>
  <c r="F77" i="34"/>
  <c r="F76" i="34"/>
  <c r="F75" i="34"/>
  <c r="F74" i="34"/>
  <c r="F73" i="34"/>
  <c r="F72" i="34"/>
  <c r="F71" i="34"/>
  <c r="F70" i="34"/>
  <c r="F69" i="34"/>
  <c r="F68" i="34"/>
  <c r="F67" i="34"/>
  <c r="F66" i="34"/>
  <c r="F65" i="34"/>
  <c r="F64" i="34"/>
  <c r="F63" i="34"/>
  <c r="F62" i="34"/>
  <c r="F61" i="34"/>
  <c r="F60" i="34"/>
  <c r="F59" i="34"/>
  <c r="F58" i="34"/>
  <c r="F57" i="34"/>
  <c r="F56" i="34"/>
  <c r="F55" i="34"/>
  <c r="F54" i="34"/>
  <c r="F53" i="34"/>
  <c r="F52" i="34"/>
  <c r="F51" i="34"/>
  <c r="F50" i="34"/>
  <c r="F49" i="34"/>
  <c r="F48" i="34"/>
  <c r="F47" i="34"/>
  <c r="F46" i="34"/>
  <c r="F45" i="34"/>
  <c r="F44" i="34"/>
  <c r="F43" i="34"/>
  <c r="F42" i="34"/>
  <c r="F41" i="34"/>
  <c r="F40" i="34"/>
  <c r="F39" i="34"/>
  <c r="F38" i="34"/>
  <c r="F37" i="34"/>
  <c r="F36" i="34"/>
  <c r="F35" i="34"/>
  <c r="F34" i="34"/>
  <c r="F33" i="34"/>
  <c r="F32" i="34"/>
  <c r="F31" i="34"/>
  <c r="F30" i="34"/>
  <c r="F29" i="34"/>
  <c r="F28" i="34"/>
  <c r="F27" i="34"/>
  <c r="F26" i="34"/>
  <c r="F25" i="34"/>
  <c r="F24" i="34"/>
  <c r="F23" i="34"/>
  <c r="F22" i="34"/>
  <c r="F21" i="34"/>
  <c r="F20" i="34"/>
  <c r="F19" i="34"/>
  <c r="F18" i="34"/>
  <c r="F17" i="34"/>
  <c r="F16" i="34"/>
  <c r="F15" i="34"/>
  <c r="F14" i="34"/>
  <c r="F13" i="34"/>
  <c r="F12" i="34"/>
  <c r="F11" i="34"/>
  <c r="F10" i="34"/>
  <c r="F9" i="34"/>
  <c r="F8" i="34"/>
  <c r="F7" i="34"/>
  <c r="F6" i="34"/>
  <c r="F5" i="34"/>
  <c r="F4" i="34"/>
  <c r="F3" i="34"/>
  <c r="M47" i="34"/>
  <c r="Q47" i="34" s="1"/>
  <c r="U47" i="34" s="1"/>
  <c r="O47" i="34"/>
  <c r="S47" i="34" s="1"/>
  <c r="A4" i="34"/>
  <c r="A5" i="34"/>
  <c r="A6" i="34" s="1"/>
  <c r="A7" i="34" s="1"/>
  <c r="A8" i="34" s="1"/>
  <c r="A9" i="34" s="1"/>
  <c r="A10" i="34" s="1"/>
  <c r="A11" i="34" s="1"/>
  <c r="A12" i="34" s="1"/>
  <c r="A13" i="34" s="1"/>
  <c r="A14" i="34" s="1"/>
  <c r="A15" i="34" s="1"/>
  <c r="A16" i="34" s="1"/>
  <c r="A17" i="34" s="1"/>
  <c r="A18" i="34" s="1"/>
  <c r="A19" i="34" s="1"/>
  <c r="A20" i="34" s="1"/>
  <c r="A21" i="34" s="1"/>
  <c r="A22" i="34" s="1"/>
  <c r="A23" i="34" s="1"/>
  <c r="A24" i="34" s="1"/>
  <c r="A25" i="34" s="1"/>
  <c r="A26" i="34" s="1"/>
  <c r="A27" i="34" s="1"/>
  <c r="A28" i="34" s="1"/>
  <c r="A29" i="34" s="1"/>
  <c r="A30" i="34" s="1"/>
  <c r="A31" i="34" s="1"/>
  <c r="A32" i="34" s="1"/>
  <c r="A33" i="34" s="1"/>
  <c r="A34" i="34" s="1"/>
  <c r="A35" i="34" s="1"/>
  <c r="A36" i="34" s="1"/>
  <c r="A37" i="34" s="1"/>
  <c r="A38" i="34" s="1"/>
  <c r="A39" i="34" s="1"/>
  <c r="A40" i="34" s="1"/>
  <c r="A41" i="34" s="1"/>
  <c r="A42" i="34" s="1"/>
  <c r="A43" i="34" s="1"/>
  <c r="A44" i="34" s="1"/>
  <c r="A45" i="34" s="1"/>
  <c r="A46" i="34" s="1"/>
  <c r="A47" i="34" s="1"/>
  <c r="A48" i="34" s="1"/>
  <c r="A49" i="34" s="1"/>
  <c r="A50" i="34" s="1"/>
  <c r="A51" i="34" s="1"/>
  <c r="A52" i="34" s="1"/>
  <c r="A53" i="34" s="1"/>
  <c r="A54" i="34" s="1"/>
  <c r="A55" i="34" s="1"/>
  <c r="A56" i="34" s="1"/>
  <c r="A57" i="34" s="1"/>
  <c r="A58" i="34" s="1"/>
  <c r="A59" i="34" s="1"/>
  <c r="A60" i="34" s="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5" i="34" s="1"/>
  <c r="A86" i="34" s="1"/>
  <c r="A87" i="34" s="1"/>
  <c r="A88" i="34" s="1"/>
  <c r="A89" i="34" s="1"/>
  <c r="A90" i="34" s="1"/>
  <c r="A91" i="34" s="1"/>
  <c r="A92" i="34" s="1"/>
  <c r="A93" i="34" s="1"/>
  <c r="A94" i="34" s="1"/>
  <c r="A95" i="34" s="1"/>
  <c r="A96" i="34" s="1"/>
  <c r="A97" i="34" s="1"/>
  <c r="A98" i="34" s="1"/>
  <c r="A99" i="34" s="1"/>
  <c r="A100" i="34" s="1"/>
  <c r="A101" i="34" s="1"/>
  <c r="A102" i="34" s="1"/>
  <c r="A103" i="34" s="1"/>
  <c r="A104" i="34" s="1"/>
  <c r="A105" i="34" s="1"/>
  <c r="A106" i="34" s="1"/>
  <c r="A107" i="34" s="1"/>
  <c r="A108" i="34" s="1"/>
  <c r="A109" i="34" s="1"/>
  <c r="A110" i="34" s="1"/>
  <c r="A111" i="34" s="1"/>
  <c r="A112" i="34" s="1"/>
  <c r="A113" i="34" s="1"/>
  <c r="A114" i="34" s="1"/>
  <c r="A115" i="34" s="1"/>
  <c r="A116" i="34" s="1"/>
  <c r="A117" i="34" s="1"/>
  <c r="A118" i="34" s="1"/>
  <c r="A119" i="34" s="1"/>
  <c r="A120" i="34" s="1"/>
  <c r="A121" i="34" s="1"/>
  <c r="A122" i="34" s="1"/>
  <c r="A123" i="34" s="1"/>
  <c r="A124" i="34" s="1"/>
  <c r="A125" i="34" s="1"/>
  <c r="A126" i="34" s="1"/>
  <c r="A127" i="34" s="1"/>
  <c r="A128" i="34" s="1"/>
  <c r="A129" i="34" s="1"/>
  <c r="A130" i="34" s="1"/>
  <c r="A131" i="34" s="1"/>
  <c r="A132" i="34" s="1"/>
  <c r="A133" i="34" s="1"/>
  <c r="A134" i="34" s="1"/>
  <c r="A135" i="34" s="1"/>
  <c r="A136" i="34" s="1"/>
  <c r="A137" i="34" s="1"/>
  <c r="A138" i="34" s="1"/>
  <c r="A139" i="34" s="1"/>
  <c r="A140" i="34" s="1"/>
  <c r="A141" i="34" s="1"/>
  <c r="A142" i="34" s="1"/>
  <c r="A143" i="34" s="1"/>
  <c r="A144" i="34" s="1"/>
  <c r="A145" i="34" s="1"/>
  <c r="A146" i="34" s="1"/>
  <c r="A147" i="34" s="1"/>
  <c r="A148" i="34" s="1"/>
  <c r="A149" i="34" s="1"/>
  <c r="A150" i="34" s="1"/>
  <c r="A151" i="34" s="1"/>
  <c r="A152" i="34" s="1"/>
  <c r="A153" i="34" s="1"/>
  <c r="A154" i="34" s="1"/>
  <c r="A155" i="34" s="1"/>
  <c r="A156" i="34" s="1"/>
  <c r="A157" i="34" s="1"/>
  <c r="A158" i="34" s="1"/>
  <c r="A159" i="34" s="1"/>
  <c r="A160" i="34" s="1"/>
  <c r="A161" i="34" s="1"/>
  <c r="A162" i="34" s="1"/>
  <c r="A163" i="34" s="1"/>
  <c r="A164" i="34" s="1"/>
  <c r="A165" i="34" s="1"/>
  <c r="A166" i="34" s="1"/>
  <c r="A167" i="34" s="1"/>
  <c r="A168" i="34" s="1"/>
  <c r="A169" i="34" s="1"/>
  <c r="A170" i="34" s="1"/>
  <c r="A171" i="34" s="1"/>
  <c r="A172" i="34" s="1"/>
  <c r="A173" i="34" s="1"/>
  <c r="A174" i="34" s="1"/>
  <c r="A175" i="34" s="1"/>
  <c r="A176" i="34" s="1"/>
  <c r="A177" i="34" s="1"/>
  <c r="A178" i="34" s="1"/>
  <c r="A179" i="34" s="1"/>
  <c r="A180" i="34" s="1"/>
  <c r="A181" i="34" s="1"/>
  <c r="A182" i="34" s="1"/>
  <c r="A183" i="34" s="1"/>
  <c r="A184" i="34" s="1"/>
  <c r="A185" i="34" s="1"/>
  <c r="A186" i="34" s="1"/>
  <c r="A187" i="34" s="1"/>
  <c r="A188" i="34" s="1"/>
  <c r="A189" i="34" s="1"/>
  <c r="A190" i="34" s="1"/>
  <c r="A191" i="34" s="1"/>
  <c r="A192" i="34" s="1"/>
  <c r="A193" i="34" s="1"/>
  <c r="A194" i="34" s="1"/>
  <c r="A195" i="34" s="1"/>
  <c r="A196" i="34" s="1"/>
  <c r="A197" i="34" s="1"/>
  <c r="A198" i="34" s="1"/>
  <c r="A199" i="34" s="1"/>
  <c r="A200" i="34" s="1"/>
  <c r="A201" i="34" s="1"/>
  <c r="A202" i="34" s="1"/>
  <c r="A203" i="34" s="1"/>
  <c r="A204" i="34" s="1"/>
  <c r="A205" i="34" s="1"/>
  <c r="A206" i="34" s="1"/>
  <c r="A207" i="34" s="1"/>
  <c r="A208" i="34" s="1"/>
  <c r="A209" i="34" s="1"/>
  <c r="A210" i="34" s="1"/>
  <c r="A211" i="34" s="1"/>
  <c r="A212" i="34" s="1"/>
  <c r="A213" i="34" s="1"/>
  <c r="A214" i="34" s="1"/>
  <c r="A215" i="34" s="1"/>
  <c r="A216" i="34" s="1"/>
  <c r="A217" i="34" s="1"/>
  <c r="A218" i="34" s="1"/>
  <c r="A219" i="34" s="1"/>
  <c r="A220" i="34" s="1"/>
  <c r="A221" i="34" s="1"/>
  <c r="A222" i="34" s="1"/>
  <c r="A223" i="34" s="1"/>
  <c r="A224" i="34" s="1"/>
  <c r="A225" i="34" s="1"/>
  <c r="A226" i="34" s="1"/>
  <c r="A227" i="34" s="1"/>
  <c r="A228" i="34" s="1"/>
  <c r="A229" i="34" s="1"/>
  <c r="A230" i="34" s="1"/>
  <c r="A231" i="34" s="1"/>
  <c r="A232" i="34" s="1"/>
  <c r="A233" i="34" s="1"/>
  <c r="A234" i="34" s="1"/>
  <c r="A235" i="34" s="1"/>
  <c r="A236" i="34" s="1"/>
  <c r="A237" i="34" s="1"/>
  <c r="A238" i="34" s="1"/>
  <c r="A239" i="34" s="1"/>
  <c r="A240" i="34" s="1"/>
  <c r="A241" i="34" s="1"/>
  <c r="A242" i="34" s="1"/>
  <c r="A243" i="34" s="1"/>
  <c r="A244" i="34" s="1"/>
  <c r="A245" i="34" s="1"/>
  <c r="A246" i="34" s="1"/>
  <c r="A247" i="34" s="1"/>
  <c r="A248" i="34" s="1"/>
  <c r="A249" i="34" s="1"/>
  <c r="A250" i="34" s="1"/>
  <c r="A251" i="34" s="1"/>
  <c r="A252" i="34" s="1"/>
  <c r="A253" i="34" s="1"/>
  <c r="A254" i="34" s="1"/>
  <c r="A255" i="34" s="1"/>
  <c r="A256" i="34" s="1"/>
  <c r="A257" i="34" s="1"/>
  <c r="A258" i="34" s="1"/>
  <c r="A259" i="34" s="1"/>
  <c r="A260" i="34" s="1"/>
  <c r="A261" i="34" s="1"/>
  <c r="A262" i="34" s="1"/>
  <c r="A263" i="34" s="1"/>
  <c r="A264" i="34" s="1"/>
  <c r="A265" i="34" s="1"/>
  <c r="A266" i="34" s="1"/>
  <c r="A267" i="34" s="1"/>
  <c r="A268" i="34" s="1"/>
  <c r="A269" i="34" s="1"/>
  <c r="A270" i="34" s="1"/>
  <c r="A271" i="34" s="1"/>
  <c r="A272" i="34" s="1"/>
  <c r="A273" i="34" s="1"/>
  <c r="A274" i="34" s="1"/>
  <c r="A275" i="34" s="1"/>
  <c r="A276" i="34" s="1"/>
  <c r="A277" i="34" s="1"/>
  <c r="A278" i="34" s="1"/>
  <c r="A279" i="34" s="1"/>
  <c r="A280" i="34" s="1"/>
  <c r="A281" i="34" s="1"/>
  <c r="A282" i="34" s="1"/>
  <c r="A283" i="34" s="1"/>
  <c r="A284" i="34" s="1"/>
  <c r="A285" i="34" s="1"/>
  <c r="A286" i="34" s="1"/>
  <c r="A287" i="34" s="1"/>
  <c r="A288" i="34" s="1"/>
  <c r="A289" i="34" s="1"/>
  <c r="A290" i="34" s="1"/>
  <c r="A291" i="34" s="1"/>
  <c r="A292" i="34" s="1"/>
  <c r="A293" i="34" s="1"/>
  <c r="A294" i="34" s="1"/>
  <c r="A295" i="34" s="1"/>
  <c r="A296" i="34" s="1"/>
  <c r="A297" i="34" s="1"/>
  <c r="A298" i="34" s="1"/>
  <c r="A299" i="34" s="1"/>
  <c r="A300" i="34" s="1"/>
  <c r="A301" i="34" s="1"/>
  <c r="A302" i="34" s="1"/>
  <c r="A303" i="34" s="1"/>
  <c r="A304" i="34" s="1"/>
  <c r="A305" i="34" s="1"/>
  <c r="A306" i="34" s="1"/>
  <c r="A307" i="34" s="1"/>
  <c r="A308" i="34" s="1"/>
  <c r="A309" i="34" s="1"/>
  <c r="A310" i="34" s="1"/>
  <c r="A311" i="34" s="1"/>
  <c r="A312" i="34" s="1"/>
  <c r="A313" i="34" s="1"/>
  <c r="A314" i="34" s="1"/>
  <c r="A315" i="34" s="1"/>
  <c r="A316" i="34" s="1"/>
  <c r="A317" i="34" s="1"/>
  <c r="A318" i="34" s="1"/>
  <c r="A319" i="34" s="1"/>
  <c r="A320" i="34" s="1"/>
  <c r="A321" i="34" s="1"/>
  <c r="A322" i="34" s="1"/>
  <c r="A323" i="34" s="1"/>
  <c r="A324" i="34" s="1"/>
  <c r="A325" i="34" s="1"/>
  <c r="A326" i="34" s="1"/>
  <c r="A327" i="34" s="1"/>
  <c r="A328" i="34" s="1"/>
  <c r="A329" i="34" s="1"/>
  <c r="A330" i="34" s="1"/>
  <c r="A331" i="34" s="1"/>
  <c r="A332" i="34" s="1"/>
  <c r="A333" i="34" s="1"/>
  <c r="A334" i="34" s="1"/>
  <c r="A335" i="34" s="1"/>
  <c r="A336" i="34" s="1"/>
  <c r="A337" i="34" s="1"/>
  <c r="A338" i="34" s="1"/>
  <c r="A339" i="34" s="1"/>
  <c r="A340" i="34" s="1"/>
  <c r="A341" i="34" s="1"/>
  <c r="A342" i="34" s="1"/>
  <c r="A343" i="34" s="1"/>
  <c r="A344" i="34" s="1"/>
  <c r="A345" i="34" s="1"/>
  <c r="A346" i="34" s="1"/>
  <c r="A347" i="34" s="1"/>
  <c r="A348" i="34" s="1"/>
  <c r="A349" i="34" s="1"/>
  <c r="A350" i="34" s="1"/>
  <c r="A351" i="34" s="1"/>
  <c r="A352" i="34" s="1"/>
  <c r="A353" i="34" s="1"/>
  <c r="A354" i="34" s="1"/>
  <c r="A355" i="34" s="1"/>
  <c r="A356" i="34" s="1"/>
  <c r="A357" i="34" s="1"/>
  <c r="A358" i="34" s="1"/>
  <c r="A359" i="34" s="1"/>
  <c r="A360" i="34" s="1"/>
  <c r="A361" i="34" s="1"/>
  <c r="A362" i="34" s="1"/>
  <c r="A363" i="34" s="1"/>
  <c r="A364" i="34" s="1"/>
  <c r="A365" i="34" s="1"/>
  <c r="A366" i="34" s="1"/>
  <c r="A367" i="34" s="1"/>
  <c r="A368" i="34" s="1"/>
  <c r="A369" i="34" s="1"/>
  <c r="A370" i="34" s="1"/>
  <c r="A371" i="34" s="1"/>
  <c r="A372" i="34" s="1"/>
  <c r="A373" i="34" s="1"/>
  <c r="A374" i="34" s="1"/>
  <c r="A375" i="34" s="1"/>
  <c r="A376" i="34" s="1"/>
  <c r="A377" i="34" s="1"/>
  <c r="A378" i="34" s="1"/>
  <c r="A379" i="34" s="1"/>
  <c r="A380" i="34" s="1"/>
  <c r="A381" i="34" s="1"/>
  <c r="A382" i="34" s="1"/>
  <c r="A383" i="34" s="1"/>
  <c r="A384" i="34" s="1"/>
  <c r="A385" i="34" s="1"/>
  <c r="A386" i="34" s="1"/>
  <c r="A387" i="34" s="1"/>
  <c r="A388" i="34" s="1"/>
  <c r="A389" i="34" s="1"/>
  <c r="A390" i="34" s="1"/>
  <c r="A391" i="34" s="1"/>
  <c r="A392" i="34" s="1"/>
  <c r="A393" i="34" s="1"/>
  <c r="A394" i="34" s="1"/>
  <c r="A395" i="34" s="1"/>
  <c r="A396" i="34" s="1"/>
  <c r="A397" i="34" s="1"/>
  <c r="A398" i="34" s="1"/>
  <c r="A399" i="34" s="1"/>
  <c r="A400" i="34" s="1"/>
  <c r="A401" i="34" s="1"/>
  <c r="A402" i="34" s="1"/>
  <c r="A403" i="34" s="1"/>
  <c r="A404" i="34" s="1"/>
  <c r="A405" i="34" s="1"/>
  <c r="A406" i="34" s="1"/>
  <c r="A407" i="34" s="1"/>
  <c r="A408" i="34" s="1"/>
  <c r="A409" i="34" s="1"/>
  <c r="A410" i="34" s="1"/>
  <c r="A411" i="34" s="1"/>
  <c r="A412" i="34" s="1"/>
  <c r="A413" i="34" s="1"/>
  <c r="A414" i="34" s="1"/>
  <c r="A415" i="34" s="1"/>
  <c r="A416" i="34" s="1"/>
  <c r="A417" i="34" s="1"/>
  <c r="A418" i="34" s="1"/>
  <c r="A419" i="34" s="1"/>
  <c r="A420" i="34" s="1"/>
  <c r="A421" i="34" s="1"/>
  <c r="A422" i="34" s="1"/>
  <c r="A423" i="34" s="1"/>
  <c r="A424" i="34" s="1"/>
  <c r="A425" i="34" s="1"/>
  <c r="A426" i="34" s="1"/>
  <c r="A427" i="34" s="1"/>
  <c r="A428" i="34" s="1"/>
  <c r="A429" i="34" s="1"/>
  <c r="A430" i="34" s="1"/>
  <c r="A431" i="34" s="1"/>
  <c r="A432" i="34" s="1"/>
  <c r="A433" i="34" s="1"/>
  <c r="A434" i="34" s="1"/>
  <c r="A435" i="34" s="1"/>
  <c r="A436" i="34" s="1"/>
  <c r="A437" i="34" s="1"/>
  <c r="A438" i="34" s="1"/>
  <c r="A439" i="34" s="1"/>
  <c r="A440" i="34" s="1"/>
  <c r="A441" i="34" s="1"/>
  <c r="A442" i="34" s="1"/>
  <c r="A443" i="34" s="1"/>
  <c r="A444" i="34" s="1"/>
  <c r="A445" i="34" s="1"/>
  <c r="A446" i="34" s="1"/>
  <c r="A447" i="34" s="1"/>
  <c r="A448" i="34" s="1"/>
  <c r="A449" i="34" s="1"/>
  <c r="A450" i="34" s="1"/>
  <c r="A451" i="34" s="1"/>
  <c r="A452" i="34" s="1"/>
  <c r="A453" i="34" s="1"/>
  <c r="A454" i="34" s="1"/>
  <c r="A455" i="34" s="1"/>
  <c r="A456" i="34" s="1"/>
  <c r="A457" i="34" s="1"/>
  <c r="A458" i="34" s="1"/>
  <c r="A459" i="34" s="1"/>
  <c r="A460" i="34" s="1"/>
  <c r="A461" i="34" s="1"/>
  <c r="A462" i="34" s="1"/>
  <c r="A463" i="34" s="1"/>
  <c r="A464" i="34" s="1"/>
  <c r="A465" i="34" s="1"/>
  <c r="A466" i="34" s="1"/>
  <c r="A467" i="34" s="1"/>
  <c r="A468" i="34" s="1"/>
  <c r="A469" i="34" s="1"/>
  <c r="A470" i="34" s="1"/>
  <c r="A471" i="34" s="1"/>
  <c r="A472" i="34" s="1"/>
  <c r="A473" i="34" s="1"/>
  <c r="A474" i="34" s="1"/>
  <c r="A475" i="34" s="1"/>
  <c r="A476" i="34" s="1"/>
  <c r="A477" i="34" s="1"/>
  <c r="A478" i="34" s="1"/>
  <c r="A479" i="34" s="1"/>
  <c r="A480" i="34" s="1"/>
  <c r="A481" i="34" s="1"/>
  <c r="A482" i="34" s="1"/>
  <c r="A483" i="34" s="1"/>
  <c r="A484" i="34" s="1"/>
  <c r="A485" i="34" s="1"/>
  <c r="A486" i="34" s="1"/>
  <c r="A487" i="34" s="1"/>
  <c r="A488" i="34" s="1"/>
  <c r="A489" i="34" s="1"/>
  <c r="A490" i="34" s="1"/>
  <c r="A491" i="34" s="1"/>
  <c r="A492" i="34" s="1"/>
  <c r="A493" i="34" s="1"/>
  <c r="A494" i="34" s="1"/>
  <c r="A495" i="34" s="1"/>
  <c r="A496" i="34" s="1"/>
  <c r="A497" i="34" s="1"/>
  <c r="A498" i="34" s="1"/>
  <c r="A499" i="34" s="1"/>
  <c r="A500" i="34" s="1"/>
  <c r="A501" i="34" s="1"/>
  <c r="A502" i="34" s="1"/>
  <c r="J501" i="20"/>
  <c r="J500" i="20"/>
  <c r="J499" i="20"/>
  <c r="J498" i="20"/>
  <c r="J497" i="20"/>
  <c r="J496" i="20"/>
  <c r="J495" i="20"/>
  <c r="J494" i="20"/>
  <c r="J493" i="20"/>
  <c r="J492" i="20"/>
  <c r="J491" i="20"/>
  <c r="J490" i="20"/>
  <c r="J489" i="20"/>
  <c r="J488" i="20"/>
  <c r="J487" i="20"/>
  <c r="J486" i="20"/>
  <c r="J485" i="20"/>
  <c r="J484" i="20"/>
  <c r="J483" i="20"/>
  <c r="J482" i="20"/>
  <c r="J481" i="20"/>
  <c r="J480" i="20"/>
  <c r="J479" i="20"/>
  <c r="J478" i="20"/>
  <c r="J477" i="20"/>
  <c r="J476" i="20"/>
  <c r="J475" i="20"/>
  <c r="J474" i="20"/>
  <c r="J473" i="20"/>
  <c r="J472" i="20"/>
  <c r="J471" i="20"/>
  <c r="J470" i="20"/>
  <c r="J469" i="20"/>
  <c r="J468" i="20"/>
  <c r="J467" i="20"/>
  <c r="J466" i="20"/>
  <c r="J465" i="20"/>
  <c r="J464" i="20"/>
  <c r="J463" i="20"/>
  <c r="J462" i="20"/>
  <c r="J461" i="20"/>
  <c r="J460" i="20"/>
  <c r="J459" i="20"/>
  <c r="J458" i="20"/>
  <c r="J457" i="20"/>
  <c r="J456" i="20"/>
  <c r="J455" i="20"/>
  <c r="J454" i="20"/>
  <c r="J453" i="20"/>
  <c r="J452" i="20"/>
  <c r="J451" i="20"/>
  <c r="J450" i="20"/>
  <c r="J449" i="20"/>
  <c r="J448" i="20"/>
  <c r="J447" i="20"/>
  <c r="J446" i="20"/>
  <c r="J445" i="20"/>
  <c r="J444" i="20"/>
  <c r="J443" i="20"/>
  <c r="J442" i="20"/>
  <c r="J441" i="20"/>
  <c r="J440" i="20"/>
  <c r="J439" i="20"/>
  <c r="J438" i="20"/>
  <c r="J437" i="20"/>
  <c r="J436" i="20"/>
  <c r="J435" i="20"/>
  <c r="J434" i="20"/>
  <c r="J433" i="20"/>
  <c r="J432" i="20"/>
  <c r="J431" i="20"/>
  <c r="J430" i="20"/>
  <c r="J429" i="20"/>
  <c r="J428" i="20"/>
  <c r="J427" i="20"/>
  <c r="J426" i="20"/>
  <c r="J425" i="20"/>
  <c r="J424" i="20"/>
  <c r="J423" i="20"/>
  <c r="J422" i="20"/>
  <c r="J421" i="20"/>
  <c r="J420" i="20"/>
  <c r="J419" i="20"/>
  <c r="J418" i="20"/>
  <c r="J417" i="20"/>
  <c r="J416" i="20"/>
  <c r="J415" i="20"/>
  <c r="J414" i="20"/>
  <c r="J413" i="20"/>
  <c r="J412" i="20"/>
  <c r="J411" i="20"/>
  <c r="J410" i="20"/>
  <c r="J409" i="20"/>
  <c r="J408" i="20"/>
  <c r="J407" i="20"/>
  <c r="J406" i="20"/>
  <c r="J405" i="20"/>
  <c r="J404" i="20"/>
  <c r="J403" i="20"/>
  <c r="J402" i="20"/>
  <c r="J401" i="20"/>
  <c r="J400" i="20"/>
  <c r="J399" i="20"/>
  <c r="J398" i="20"/>
  <c r="J397" i="20"/>
  <c r="J396" i="20"/>
  <c r="J395" i="20"/>
  <c r="J394" i="20"/>
  <c r="J393" i="20"/>
  <c r="J392" i="20"/>
  <c r="J391" i="20"/>
  <c r="J390" i="20"/>
  <c r="J389" i="20"/>
  <c r="J388" i="20"/>
  <c r="J387" i="20"/>
  <c r="J386" i="20"/>
  <c r="J385" i="20"/>
  <c r="J384" i="20"/>
  <c r="J383" i="20"/>
  <c r="J382" i="20"/>
  <c r="J381" i="20"/>
  <c r="J380" i="20"/>
  <c r="J379" i="20"/>
  <c r="J378" i="20"/>
  <c r="J377" i="20"/>
  <c r="J376" i="20"/>
  <c r="J375" i="20"/>
  <c r="J374" i="20"/>
  <c r="J373" i="20"/>
  <c r="J372" i="20"/>
  <c r="J371" i="20"/>
  <c r="J370" i="20"/>
  <c r="J369" i="20"/>
  <c r="J368" i="20"/>
  <c r="J367" i="20"/>
  <c r="J366" i="20"/>
  <c r="J365" i="20"/>
  <c r="J364" i="20"/>
  <c r="J363" i="20"/>
  <c r="J362" i="20"/>
  <c r="J361" i="20"/>
  <c r="J360" i="20"/>
  <c r="J359" i="20"/>
  <c r="J358" i="20"/>
  <c r="J357" i="20"/>
  <c r="J356" i="20"/>
  <c r="J355" i="20"/>
  <c r="J354" i="20"/>
  <c r="J353" i="20"/>
  <c r="J352" i="20"/>
  <c r="J351" i="20"/>
  <c r="J350" i="20"/>
  <c r="J349" i="20"/>
  <c r="J348" i="20"/>
  <c r="J347" i="20"/>
  <c r="J346" i="20"/>
  <c r="J345" i="20"/>
  <c r="J344" i="20"/>
  <c r="J343" i="20"/>
  <c r="J342" i="20"/>
  <c r="J341" i="20"/>
  <c r="J340" i="20"/>
  <c r="J339" i="20"/>
  <c r="J338" i="20"/>
  <c r="J337" i="20"/>
  <c r="J336" i="20"/>
  <c r="J335" i="20"/>
  <c r="J334" i="20"/>
  <c r="J333" i="20"/>
  <c r="J332" i="20"/>
  <c r="J331" i="20"/>
  <c r="J330" i="20"/>
  <c r="J329" i="20"/>
  <c r="J328" i="20"/>
  <c r="J327" i="20"/>
  <c r="J326" i="20"/>
  <c r="J325" i="20"/>
  <c r="J324" i="20"/>
  <c r="J323" i="20"/>
  <c r="J322" i="20"/>
  <c r="J321" i="20"/>
  <c r="J320" i="20"/>
  <c r="J319" i="20"/>
  <c r="J318" i="20"/>
  <c r="J317" i="20"/>
  <c r="J316" i="20"/>
  <c r="J315" i="20"/>
  <c r="J314" i="20"/>
  <c r="J313" i="20"/>
  <c r="J312" i="20"/>
  <c r="J311" i="20"/>
  <c r="J310" i="20"/>
  <c r="J309" i="20"/>
  <c r="J308" i="20"/>
  <c r="J307" i="20"/>
  <c r="J306" i="20"/>
  <c r="J305" i="20"/>
  <c r="J304" i="20"/>
  <c r="J303" i="20"/>
  <c r="J302" i="20"/>
  <c r="J301" i="20"/>
  <c r="J300" i="20"/>
  <c r="J299" i="20"/>
  <c r="J298" i="20"/>
  <c r="J297" i="20"/>
  <c r="J296" i="20"/>
  <c r="J295" i="20"/>
  <c r="J294" i="20"/>
  <c r="J293" i="20"/>
  <c r="J292" i="20"/>
  <c r="J291" i="20"/>
  <c r="J290" i="20"/>
  <c r="J289" i="20"/>
  <c r="J288" i="20"/>
  <c r="J287" i="20"/>
  <c r="J286" i="20"/>
  <c r="J285" i="20"/>
  <c r="J284" i="20"/>
  <c r="J283" i="20"/>
  <c r="J282" i="20"/>
  <c r="J281" i="20"/>
  <c r="J280" i="20"/>
  <c r="J279" i="20"/>
  <c r="J278" i="20"/>
  <c r="J277" i="20"/>
  <c r="J276" i="20"/>
  <c r="J275" i="20"/>
  <c r="J274" i="20"/>
  <c r="J273" i="20"/>
  <c r="J272" i="20"/>
  <c r="J271" i="20"/>
  <c r="J270" i="20"/>
  <c r="J269" i="20"/>
  <c r="J268" i="20"/>
  <c r="J267" i="20"/>
  <c r="J266" i="20"/>
  <c r="J265" i="20"/>
  <c r="J264" i="20"/>
  <c r="J263" i="20"/>
  <c r="J262" i="20"/>
  <c r="J261" i="20"/>
  <c r="J260" i="20"/>
  <c r="J259" i="20"/>
  <c r="J258" i="20"/>
  <c r="J257" i="20"/>
  <c r="J256" i="20"/>
  <c r="J255" i="20"/>
  <c r="J254" i="20"/>
  <c r="J253" i="20"/>
  <c r="J252" i="20"/>
  <c r="J251" i="20"/>
  <c r="J250" i="20"/>
  <c r="J249" i="20"/>
  <c r="J248" i="20"/>
  <c r="J247" i="20"/>
  <c r="J246" i="20"/>
  <c r="J245" i="20"/>
  <c r="J244" i="20"/>
  <c r="J243" i="20"/>
  <c r="J242" i="20"/>
  <c r="J241" i="20"/>
  <c r="J240" i="20"/>
  <c r="J239" i="20"/>
  <c r="J238" i="20"/>
  <c r="J237" i="20"/>
  <c r="J236" i="20"/>
  <c r="J235" i="20"/>
  <c r="J234" i="20"/>
  <c r="J233" i="20"/>
  <c r="J232" i="20"/>
  <c r="J231" i="20"/>
  <c r="J230" i="20"/>
  <c r="J229" i="20"/>
  <c r="J228" i="20"/>
  <c r="J227" i="20"/>
  <c r="J226" i="20"/>
  <c r="J225" i="20"/>
  <c r="J224" i="20"/>
  <c r="J223" i="20"/>
  <c r="J222" i="20"/>
  <c r="J221" i="20"/>
  <c r="J220" i="20"/>
  <c r="J219" i="20"/>
  <c r="J218" i="20"/>
  <c r="J217" i="20"/>
  <c r="J216" i="20"/>
  <c r="J215" i="20"/>
  <c r="J214" i="20"/>
  <c r="J213" i="20"/>
  <c r="J212" i="20"/>
  <c r="J211" i="20"/>
  <c r="J210" i="20"/>
  <c r="J209" i="20"/>
  <c r="J208" i="20"/>
  <c r="J207" i="20"/>
  <c r="J206" i="20"/>
  <c r="J205" i="20"/>
  <c r="J204" i="20"/>
  <c r="J203" i="20"/>
  <c r="J202" i="20"/>
  <c r="J201" i="20"/>
  <c r="J200" i="20"/>
  <c r="J199" i="20"/>
  <c r="J198" i="20"/>
  <c r="J197" i="20"/>
  <c r="J196" i="20"/>
  <c r="J195" i="20"/>
  <c r="J194" i="20"/>
  <c r="J193" i="20"/>
  <c r="J192" i="20"/>
  <c r="J191" i="20"/>
  <c r="J190" i="20"/>
  <c r="J189" i="20"/>
  <c r="J188" i="20"/>
  <c r="J187" i="20"/>
  <c r="J186" i="20"/>
  <c r="J185" i="20"/>
  <c r="J184" i="20"/>
  <c r="J183" i="20"/>
  <c r="J182" i="20"/>
  <c r="J181" i="20"/>
  <c r="J180" i="20"/>
  <c r="J179" i="20"/>
  <c r="J178" i="20"/>
  <c r="J177" i="20"/>
  <c r="J176" i="20"/>
  <c r="J175" i="20"/>
  <c r="J174" i="20"/>
  <c r="J173" i="20"/>
  <c r="J172" i="20"/>
  <c r="J171" i="20"/>
  <c r="J170" i="20"/>
  <c r="J169" i="20"/>
  <c r="J168" i="20"/>
  <c r="J167" i="20"/>
  <c r="J166" i="20"/>
  <c r="J165" i="20"/>
  <c r="J164" i="20"/>
  <c r="J163" i="20"/>
  <c r="J162" i="20"/>
  <c r="J161" i="20"/>
  <c r="J160" i="20"/>
  <c r="J159" i="20"/>
  <c r="J158" i="20"/>
  <c r="J157" i="20"/>
  <c r="J156" i="20"/>
  <c r="J155" i="20"/>
  <c r="J154" i="20"/>
  <c r="J153" i="20"/>
  <c r="J152" i="20"/>
  <c r="J151" i="20"/>
  <c r="J150" i="20"/>
  <c r="J149" i="20"/>
  <c r="J148" i="20"/>
  <c r="J147" i="20"/>
  <c r="J146" i="20"/>
  <c r="J145" i="20"/>
  <c r="J144" i="20"/>
  <c r="J143" i="20"/>
  <c r="J142" i="20"/>
  <c r="J141" i="20"/>
  <c r="J140" i="20"/>
  <c r="J139" i="20"/>
  <c r="J138" i="20"/>
  <c r="J137" i="20"/>
  <c r="J136" i="20"/>
  <c r="J135" i="20"/>
  <c r="J134" i="20"/>
  <c r="J133" i="20"/>
  <c r="J132" i="20"/>
  <c r="J131" i="20"/>
  <c r="J130" i="20"/>
  <c r="J129" i="20"/>
  <c r="J128" i="20"/>
  <c r="J127" i="20"/>
  <c r="J126" i="20"/>
  <c r="J125" i="20"/>
  <c r="J124" i="20"/>
  <c r="J123" i="20"/>
  <c r="J122" i="20"/>
  <c r="J121" i="20"/>
  <c r="J120" i="20"/>
  <c r="J119" i="20"/>
  <c r="J118" i="20"/>
  <c r="J117" i="20"/>
  <c r="J116" i="20"/>
  <c r="J115" i="20"/>
  <c r="J114" i="20"/>
  <c r="J113" i="20"/>
  <c r="J112" i="20"/>
  <c r="J111" i="20"/>
  <c r="J110" i="20"/>
  <c r="J109" i="20"/>
  <c r="J108" i="20"/>
  <c r="J107" i="20"/>
  <c r="J106" i="20"/>
  <c r="J105" i="20"/>
  <c r="J104" i="20"/>
  <c r="J103" i="20"/>
  <c r="J102" i="20"/>
  <c r="J101" i="20"/>
  <c r="J100" i="20"/>
  <c r="J99" i="20"/>
  <c r="J98" i="20"/>
  <c r="J97" i="20"/>
  <c r="J96" i="20"/>
  <c r="J95" i="20"/>
  <c r="J94" i="20"/>
  <c r="J93" i="20"/>
  <c r="J92" i="20"/>
  <c r="J91" i="20"/>
  <c r="J90" i="20"/>
  <c r="J89" i="20"/>
  <c r="J88" i="20"/>
  <c r="J87" i="20"/>
  <c r="J86" i="20"/>
  <c r="J85" i="20"/>
  <c r="J84" i="20"/>
  <c r="J83" i="20"/>
  <c r="J82" i="20"/>
  <c r="J81" i="20"/>
  <c r="J80" i="20"/>
  <c r="J79" i="20"/>
  <c r="J78" i="20"/>
  <c r="J77" i="20"/>
  <c r="J76" i="20"/>
  <c r="J75" i="20"/>
  <c r="J74" i="20"/>
  <c r="J73" i="20"/>
  <c r="J72" i="20"/>
  <c r="J71" i="20"/>
  <c r="J70" i="20"/>
  <c r="J69" i="20"/>
  <c r="J68" i="20"/>
  <c r="J67" i="20"/>
  <c r="J66" i="20"/>
  <c r="J65" i="20"/>
  <c r="J64" i="20"/>
  <c r="J63" i="20"/>
  <c r="J62" i="20"/>
  <c r="J61" i="20"/>
  <c r="J60" i="20"/>
  <c r="J59" i="20"/>
  <c r="J58" i="20"/>
  <c r="J57" i="20"/>
  <c r="J56" i="20"/>
  <c r="J55" i="20"/>
  <c r="J54" i="20"/>
  <c r="J53" i="20"/>
  <c r="J52" i="20"/>
  <c r="J47" i="20"/>
  <c r="I501" i="20"/>
  <c r="I500" i="20"/>
  <c r="I499" i="20"/>
  <c r="I498" i="20"/>
  <c r="I497" i="20"/>
  <c r="I496" i="20"/>
  <c r="I495" i="20"/>
  <c r="I494" i="20"/>
  <c r="I493" i="20"/>
  <c r="I492" i="20"/>
  <c r="I491" i="20"/>
  <c r="I490" i="20"/>
  <c r="I489" i="20"/>
  <c r="I488" i="20"/>
  <c r="I487" i="20"/>
  <c r="I486" i="20"/>
  <c r="I485" i="20"/>
  <c r="I484" i="20"/>
  <c r="I483" i="20"/>
  <c r="I482" i="20"/>
  <c r="I481" i="20"/>
  <c r="I480" i="20"/>
  <c r="I479" i="20"/>
  <c r="I478" i="20"/>
  <c r="I477" i="20"/>
  <c r="I476" i="20"/>
  <c r="I475" i="20"/>
  <c r="I474" i="20"/>
  <c r="I473" i="20"/>
  <c r="I472" i="20"/>
  <c r="I471" i="20"/>
  <c r="I470" i="20"/>
  <c r="I469" i="20"/>
  <c r="I468" i="20"/>
  <c r="I467" i="20"/>
  <c r="I466" i="20"/>
  <c r="I465" i="20"/>
  <c r="I464" i="20"/>
  <c r="I463" i="20"/>
  <c r="I462" i="20"/>
  <c r="I461" i="20"/>
  <c r="I460" i="20"/>
  <c r="I459" i="20"/>
  <c r="I458" i="20"/>
  <c r="I457" i="20"/>
  <c r="I456" i="20"/>
  <c r="I455" i="20"/>
  <c r="I454" i="20"/>
  <c r="I453" i="20"/>
  <c r="I452" i="20"/>
  <c r="I451" i="20"/>
  <c r="I450" i="20"/>
  <c r="I449" i="20"/>
  <c r="I448" i="20"/>
  <c r="I447" i="20"/>
  <c r="I446" i="20"/>
  <c r="I445" i="20"/>
  <c r="I444" i="20"/>
  <c r="I443" i="20"/>
  <c r="I442" i="20"/>
  <c r="I441" i="20"/>
  <c r="I440" i="20"/>
  <c r="I439" i="20"/>
  <c r="I438" i="20"/>
  <c r="I437" i="20"/>
  <c r="I436" i="20"/>
  <c r="I435" i="20"/>
  <c r="I434" i="20"/>
  <c r="I433" i="20"/>
  <c r="I432" i="20"/>
  <c r="I431" i="20"/>
  <c r="I430" i="20"/>
  <c r="I429" i="20"/>
  <c r="I428" i="20"/>
  <c r="I427" i="20"/>
  <c r="I426" i="20"/>
  <c r="I425" i="20"/>
  <c r="I424" i="20"/>
  <c r="I423" i="20"/>
  <c r="I422" i="20"/>
  <c r="I421" i="20"/>
  <c r="I420" i="20"/>
  <c r="I419" i="20"/>
  <c r="I418" i="20"/>
  <c r="I417" i="20"/>
  <c r="I416" i="20"/>
  <c r="I415" i="20"/>
  <c r="I414" i="20"/>
  <c r="I413" i="20"/>
  <c r="I412" i="20"/>
  <c r="I411" i="20"/>
  <c r="I410" i="20"/>
  <c r="I409" i="20"/>
  <c r="I408" i="20"/>
  <c r="I407" i="20"/>
  <c r="I406" i="20"/>
  <c r="I405" i="20"/>
  <c r="I404" i="20"/>
  <c r="I403" i="20"/>
  <c r="I402" i="20"/>
  <c r="I401" i="20"/>
  <c r="I400" i="20"/>
  <c r="I399" i="20"/>
  <c r="I398" i="20"/>
  <c r="I397" i="20"/>
  <c r="I396" i="20"/>
  <c r="I395" i="20"/>
  <c r="I394" i="20"/>
  <c r="I393" i="20"/>
  <c r="I392" i="20"/>
  <c r="I391" i="20"/>
  <c r="I390" i="20"/>
  <c r="I389" i="20"/>
  <c r="I388" i="20"/>
  <c r="I387" i="20"/>
  <c r="I386" i="20"/>
  <c r="I385" i="20"/>
  <c r="I384" i="20"/>
  <c r="I383" i="20"/>
  <c r="I382" i="20"/>
  <c r="I381" i="20"/>
  <c r="I380" i="20"/>
  <c r="I379" i="20"/>
  <c r="I378" i="20"/>
  <c r="I377" i="20"/>
  <c r="I376" i="20"/>
  <c r="I375" i="20"/>
  <c r="I374" i="20"/>
  <c r="I373" i="20"/>
  <c r="I372" i="20"/>
  <c r="I371" i="20"/>
  <c r="I370" i="20"/>
  <c r="I369" i="20"/>
  <c r="I368" i="20"/>
  <c r="I367" i="20"/>
  <c r="I366" i="20"/>
  <c r="I365" i="20"/>
  <c r="I364" i="20"/>
  <c r="I363" i="20"/>
  <c r="I362" i="20"/>
  <c r="I361" i="20"/>
  <c r="I360" i="20"/>
  <c r="I359" i="20"/>
  <c r="I358" i="20"/>
  <c r="I357" i="20"/>
  <c r="I356" i="20"/>
  <c r="I355" i="20"/>
  <c r="I354" i="20"/>
  <c r="I353" i="20"/>
  <c r="I352" i="20"/>
  <c r="I351" i="20"/>
  <c r="I350" i="20"/>
  <c r="I349" i="20"/>
  <c r="I348" i="20"/>
  <c r="I347" i="20"/>
  <c r="I346" i="20"/>
  <c r="I345" i="20"/>
  <c r="I344" i="20"/>
  <c r="I343" i="20"/>
  <c r="I342" i="20"/>
  <c r="I341" i="20"/>
  <c r="I340" i="20"/>
  <c r="I339" i="20"/>
  <c r="I338" i="20"/>
  <c r="I337" i="20"/>
  <c r="I336" i="20"/>
  <c r="I335" i="20"/>
  <c r="I334" i="20"/>
  <c r="I333" i="20"/>
  <c r="I332" i="20"/>
  <c r="I331" i="20"/>
  <c r="I330" i="20"/>
  <c r="I329" i="20"/>
  <c r="I328" i="20"/>
  <c r="I327" i="20"/>
  <c r="I326" i="20"/>
  <c r="I325" i="20"/>
  <c r="I324" i="20"/>
  <c r="I323" i="20"/>
  <c r="I322" i="20"/>
  <c r="I321" i="20"/>
  <c r="I320" i="20"/>
  <c r="I319" i="20"/>
  <c r="I318" i="20"/>
  <c r="I317" i="20"/>
  <c r="I316" i="20"/>
  <c r="I315" i="20"/>
  <c r="I314" i="20"/>
  <c r="I313" i="20"/>
  <c r="I312" i="20"/>
  <c r="I311" i="20"/>
  <c r="I310" i="20"/>
  <c r="I309" i="20"/>
  <c r="I308" i="20"/>
  <c r="I307" i="20"/>
  <c r="I306" i="20"/>
  <c r="I305" i="20"/>
  <c r="I304" i="20"/>
  <c r="I303" i="20"/>
  <c r="I302" i="20"/>
  <c r="I301" i="20"/>
  <c r="I300" i="20"/>
  <c r="I299" i="20"/>
  <c r="I298" i="20"/>
  <c r="I297" i="20"/>
  <c r="I296" i="20"/>
  <c r="I295" i="20"/>
  <c r="I294" i="20"/>
  <c r="I293" i="20"/>
  <c r="I292" i="20"/>
  <c r="I291" i="20"/>
  <c r="I290" i="20"/>
  <c r="I289" i="20"/>
  <c r="I288" i="20"/>
  <c r="I287" i="20"/>
  <c r="I286" i="20"/>
  <c r="I285" i="20"/>
  <c r="I284" i="20"/>
  <c r="I283" i="20"/>
  <c r="I282" i="20"/>
  <c r="I281" i="20"/>
  <c r="I280" i="20"/>
  <c r="I279" i="20"/>
  <c r="I278" i="20"/>
  <c r="I277" i="20"/>
  <c r="I276" i="20"/>
  <c r="I275" i="20"/>
  <c r="I274" i="20"/>
  <c r="I273" i="20"/>
  <c r="I272" i="20"/>
  <c r="I271" i="20"/>
  <c r="I270" i="20"/>
  <c r="I269" i="20"/>
  <c r="I268" i="20"/>
  <c r="I267" i="20"/>
  <c r="I266" i="20"/>
  <c r="I265" i="20"/>
  <c r="I264" i="20"/>
  <c r="I263" i="20"/>
  <c r="I262" i="20"/>
  <c r="I261" i="20"/>
  <c r="I260" i="20"/>
  <c r="I259" i="20"/>
  <c r="I258" i="20"/>
  <c r="I257" i="20"/>
  <c r="I256" i="20"/>
  <c r="I255" i="20"/>
  <c r="I254" i="20"/>
  <c r="I253" i="20"/>
  <c r="I252" i="20"/>
  <c r="I251" i="20"/>
  <c r="I250" i="20"/>
  <c r="I249" i="20"/>
  <c r="I248" i="20"/>
  <c r="I247" i="20"/>
  <c r="I246" i="20"/>
  <c r="I245" i="20"/>
  <c r="I244" i="20"/>
  <c r="I243" i="20"/>
  <c r="I242" i="20"/>
  <c r="I241" i="20"/>
  <c r="I240" i="20"/>
  <c r="I239" i="20"/>
  <c r="I238" i="20"/>
  <c r="I237" i="20"/>
  <c r="I236" i="20"/>
  <c r="I235" i="20"/>
  <c r="I234" i="20"/>
  <c r="I233" i="20"/>
  <c r="I232" i="20"/>
  <c r="I231" i="20"/>
  <c r="I230" i="20"/>
  <c r="I229" i="20"/>
  <c r="I228" i="20"/>
  <c r="I227" i="20"/>
  <c r="I226" i="20"/>
  <c r="I225" i="20"/>
  <c r="I224" i="20"/>
  <c r="I223" i="20"/>
  <c r="I222" i="20"/>
  <c r="I221" i="20"/>
  <c r="I220" i="20"/>
  <c r="I219" i="20"/>
  <c r="I218" i="20"/>
  <c r="I217" i="20"/>
  <c r="I216" i="20"/>
  <c r="I215" i="20"/>
  <c r="I214" i="20"/>
  <c r="I213" i="20"/>
  <c r="I212" i="20"/>
  <c r="I211" i="20"/>
  <c r="I210" i="20"/>
  <c r="I209" i="20"/>
  <c r="I208" i="20"/>
  <c r="I207" i="20"/>
  <c r="I206" i="20"/>
  <c r="I205" i="20"/>
  <c r="I204" i="20"/>
  <c r="I203" i="20"/>
  <c r="I202" i="20"/>
  <c r="I201" i="20"/>
  <c r="I200" i="20"/>
  <c r="I199" i="20"/>
  <c r="I198" i="20"/>
  <c r="I197" i="20"/>
  <c r="I196" i="20"/>
  <c r="I195" i="20"/>
  <c r="I194" i="20"/>
  <c r="I193" i="20"/>
  <c r="I192" i="20"/>
  <c r="I191" i="20"/>
  <c r="I190" i="20"/>
  <c r="I189" i="20"/>
  <c r="I188" i="20"/>
  <c r="I187" i="20"/>
  <c r="I186" i="20"/>
  <c r="I185" i="20"/>
  <c r="I184" i="20"/>
  <c r="I183" i="20"/>
  <c r="I182" i="20"/>
  <c r="I181" i="20"/>
  <c r="I180" i="20"/>
  <c r="I179" i="20"/>
  <c r="I178" i="20"/>
  <c r="I177" i="20"/>
  <c r="I176" i="20"/>
  <c r="I175" i="20"/>
  <c r="I174" i="20"/>
  <c r="I173" i="20"/>
  <c r="I172" i="20"/>
  <c r="I171" i="20"/>
  <c r="I170" i="20"/>
  <c r="I169" i="20"/>
  <c r="I168" i="20"/>
  <c r="I167" i="20"/>
  <c r="I166" i="20"/>
  <c r="I165" i="20"/>
  <c r="I164" i="20"/>
  <c r="I163" i="20"/>
  <c r="I162" i="20"/>
  <c r="I161" i="20"/>
  <c r="I160" i="20"/>
  <c r="I159" i="20"/>
  <c r="I158" i="20"/>
  <c r="I157" i="20"/>
  <c r="I156" i="20"/>
  <c r="I155" i="20"/>
  <c r="I154" i="20"/>
  <c r="I153" i="20"/>
  <c r="I152" i="20"/>
  <c r="I151" i="20"/>
  <c r="I150" i="20"/>
  <c r="I149" i="20"/>
  <c r="I148" i="20"/>
  <c r="I147" i="20"/>
  <c r="I146" i="20"/>
  <c r="I145" i="20"/>
  <c r="I144" i="20"/>
  <c r="I143" i="20"/>
  <c r="I142" i="20"/>
  <c r="I141" i="20"/>
  <c r="I140" i="20"/>
  <c r="I139" i="20"/>
  <c r="I138" i="20"/>
  <c r="I137" i="20"/>
  <c r="I136" i="20"/>
  <c r="I135" i="20"/>
  <c r="I134" i="20"/>
  <c r="I133" i="20"/>
  <c r="I132" i="20"/>
  <c r="I131" i="20"/>
  <c r="I130" i="20"/>
  <c r="I129" i="20"/>
  <c r="I128" i="20"/>
  <c r="I127" i="20"/>
  <c r="I126" i="20"/>
  <c r="I125" i="20"/>
  <c r="I124" i="20"/>
  <c r="I123" i="20"/>
  <c r="I122" i="20"/>
  <c r="I121" i="20"/>
  <c r="I120" i="20"/>
  <c r="I119" i="20"/>
  <c r="I118" i="20"/>
  <c r="I117" i="20"/>
  <c r="I116" i="20"/>
  <c r="I115" i="20"/>
  <c r="I114" i="20"/>
  <c r="I113" i="20"/>
  <c r="I112" i="20"/>
  <c r="I111" i="20"/>
  <c r="I110" i="20"/>
  <c r="I109" i="20"/>
  <c r="I108" i="20"/>
  <c r="I107" i="20"/>
  <c r="I106" i="20"/>
  <c r="I105" i="20"/>
  <c r="I104" i="20"/>
  <c r="I103" i="20"/>
  <c r="I102" i="20"/>
  <c r="I101" i="20"/>
  <c r="I100" i="20"/>
  <c r="I99" i="20"/>
  <c r="I98" i="20"/>
  <c r="I97" i="20"/>
  <c r="I96" i="20"/>
  <c r="I95" i="20"/>
  <c r="I94" i="20"/>
  <c r="I93" i="20"/>
  <c r="I92" i="20"/>
  <c r="I91" i="20"/>
  <c r="I90" i="20"/>
  <c r="I89" i="20"/>
  <c r="I88" i="20"/>
  <c r="I87" i="20"/>
  <c r="I86" i="20"/>
  <c r="I85" i="20"/>
  <c r="I84" i="20"/>
  <c r="I83" i="20"/>
  <c r="I82" i="20"/>
  <c r="I81" i="20"/>
  <c r="I80" i="20"/>
  <c r="I79" i="20"/>
  <c r="I78" i="20"/>
  <c r="I77" i="20"/>
  <c r="I76" i="20"/>
  <c r="I75" i="20"/>
  <c r="I74" i="20"/>
  <c r="I73" i="20"/>
  <c r="I72" i="20"/>
  <c r="I71" i="20"/>
  <c r="I70" i="20"/>
  <c r="I69" i="20"/>
  <c r="I68" i="20"/>
  <c r="I67" i="20"/>
  <c r="I66" i="20"/>
  <c r="I65" i="20"/>
  <c r="I64" i="20"/>
  <c r="I63" i="20"/>
  <c r="I62" i="20"/>
  <c r="I61" i="20"/>
  <c r="I60" i="20"/>
  <c r="I59" i="20"/>
  <c r="I58" i="20"/>
  <c r="I57" i="20"/>
  <c r="I56" i="20"/>
  <c r="I55" i="20"/>
  <c r="I54" i="20"/>
  <c r="I53" i="20"/>
  <c r="I52" i="20"/>
  <c r="I51" i="20"/>
  <c r="J51" i="20" s="1"/>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14" i="20"/>
  <c r="I13" i="20"/>
  <c r="I12" i="20"/>
  <c r="I11" i="20"/>
  <c r="I10" i="20"/>
  <c r="I15" i="20"/>
  <c r="I9" i="20"/>
  <c r="I5" i="20"/>
  <c r="I8" i="20"/>
  <c r="I7" i="20"/>
  <c r="I6" i="20"/>
  <c r="I4" i="20"/>
  <c r="I3" i="20"/>
  <c r="J202" i="15"/>
  <c r="I202" i="15"/>
  <c r="J201" i="15"/>
  <c r="I201" i="15"/>
  <c r="J200" i="15"/>
  <c r="I200" i="15"/>
  <c r="J199" i="15"/>
  <c r="I199" i="15"/>
  <c r="J198" i="15"/>
  <c r="I198" i="15"/>
  <c r="J197" i="15"/>
  <c r="I197" i="15"/>
  <c r="J196" i="15"/>
  <c r="I196" i="15"/>
  <c r="J195" i="15"/>
  <c r="I195" i="15"/>
  <c r="J194" i="15"/>
  <c r="I194" i="15"/>
  <c r="J193" i="15"/>
  <c r="I193" i="15"/>
  <c r="J192" i="15"/>
  <c r="I192" i="15"/>
  <c r="J191" i="15"/>
  <c r="I191" i="15"/>
  <c r="J190" i="15"/>
  <c r="I190" i="15"/>
  <c r="J189" i="15"/>
  <c r="I189" i="15"/>
  <c r="J188" i="15"/>
  <c r="I188" i="15"/>
  <c r="J187" i="15"/>
  <c r="I187" i="15"/>
  <c r="J186" i="15"/>
  <c r="I186" i="15"/>
  <c r="J185" i="15"/>
  <c r="I185" i="15"/>
  <c r="J184" i="15"/>
  <c r="I184" i="15"/>
  <c r="J183" i="15"/>
  <c r="I183" i="15"/>
  <c r="J182" i="15"/>
  <c r="I182" i="15"/>
  <c r="J181" i="15"/>
  <c r="I181" i="15"/>
  <c r="J180" i="15"/>
  <c r="I180" i="15"/>
  <c r="J179" i="15"/>
  <c r="I179" i="15"/>
  <c r="J178" i="15"/>
  <c r="I178" i="15"/>
  <c r="J177" i="15"/>
  <c r="I177" i="15"/>
  <c r="J176" i="15"/>
  <c r="I176" i="15"/>
  <c r="J175" i="15"/>
  <c r="I175" i="15"/>
  <c r="J174" i="15"/>
  <c r="I174" i="15"/>
  <c r="J173" i="15"/>
  <c r="I173" i="15"/>
  <c r="J172" i="15"/>
  <c r="I172" i="15"/>
  <c r="J171" i="15"/>
  <c r="I171" i="15"/>
  <c r="J170" i="15"/>
  <c r="I170" i="15"/>
  <c r="J169" i="15"/>
  <c r="I169" i="15"/>
  <c r="J168" i="15"/>
  <c r="I168" i="15"/>
  <c r="J167" i="15"/>
  <c r="I167" i="15"/>
  <c r="J166" i="15"/>
  <c r="I166" i="15"/>
  <c r="J165" i="15"/>
  <c r="I165" i="15"/>
  <c r="J164" i="15"/>
  <c r="I164" i="15"/>
  <c r="J163" i="15"/>
  <c r="I163" i="15"/>
  <c r="J162" i="15"/>
  <c r="I162" i="15"/>
  <c r="J161" i="15"/>
  <c r="I161" i="15"/>
  <c r="J160" i="15"/>
  <c r="I160" i="15"/>
  <c r="J159" i="15"/>
  <c r="I159" i="15"/>
  <c r="J158" i="15"/>
  <c r="I158" i="15"/>
  <c r="J157" i="15"/>
  <c r="I157" i="15"/>
  <c r="J156" i="15"/>
  <c r="I156" i="15"/>
  <c r="J155" i="15"/>
  <c r="I155" i="15"/>
  <c r="J154" i="15"/>
  <c r="I154" i="15"/>
  <c r="J153" i="15"/>
  <c r="I153" i="15"/>
  <c r="J152" i="15"/>
  <c r="I152" i="15"/>
  <c r="J151" i="15"/>
  <c r="I151" i="15"/>
  <c r="J150" i="15"/>
  <c r="I150" i="15"/>
  <c r="J149" i="15"/>
  <c r="I149" i="15"/>
  <c r="J148" i="15"/>
  <c r="I148" i="15"/>
  <c r="J147" i="15"/>
  <c r="I147" i="15"/>
  <c r="J146" i="15"/>
  <c r="I146" i="15"/>
  <c r="J145" i="15"/>
  <c r="I145" i="15"/>
  <c r="J144" i="15"/>
  <c r="I144" i="15"/>
  <c r="J143" i="15"/>
  <c r="I143" i="15"/>
  <c r="J142" i="15"/>
  <c r="I142" i="15"/>
  <c r="J141" i="15"/>
  <c r="I141" i="15"/>
  <c r="J140" i="15"/>
  <c r="I140" i="15"/>
  <c r="J139" i="15"/>
  <c r="I139" i="15"/>
  <c r="J138" i="15"/>
  <c r="I138" i="15"/>
  <c r="J137" i="15"/>
  <c r="I137" i="15"/>
  <c r="J136" i="15"/>
  <c r="I136" i="15"/>
  <c r="J135" i="15"/>
  <c r="I135" i="15"/>
  <c r="J134" i="15"/>
  <c r="I134" i="15"/>
  <c r="J133" i="15"/>
  <c r="I133" i="15"/>
  <c r="J132" i="15"/>
  <c r="I132" i="15"/>
  <c r="J131" i="15"/>
  <c r="I131" i="15"/>
  <c r="J130" i="15"/>
  <c r="I130" i="15"/>
  <c r="J129" i="15"/>
  <c r="I129" i="15"/>
  <c r="J128" i="15"/>
  <c r="I128" i="15"/>
  <c r="J127" i="15"/>
  <c r="I127" i="15"/>
  <c r="J126" i="15"/>
  <c r="I126" i="15"/>
  <c r="J125" i="15"/>
  <c r="I125" i="15"/>
  <c r="J124" i="15"/>
  <c r="I124" i="15"/>
  <c r="J123" i="15"/>
  <c r="I123" i="15"/>
  <c r="J122" i="15"/>
  <c r="I122" i="15"/>
  <c r="J121" i="15"/>
  <c r="I121" i="15"/>
  <c r="J120" i="15"/>
  <c r="I120" i="15"/>
  <c r="J119" i="15"/>
  <c r="I119" i="15"/>
  <c r="J118" i="15"/>
  <c r="I118" i="15"/>
  <c r="J117" i="15"/>
  <c r="I117" i="15"/>
  <c r="J116" i="15"/>
  <c r="I116" i="15"/>
  <c r="J115" i="15"/>
  <c r="I115" i="15"/>
  <c r="J114" i="15"/>
  <c r="I114" i="15"/>
  <c r="J113" i="15"/>
  <c r="I113" i="15"/>
  <c r="J112" i="15"/>
  <c r="I112" i="15"/>
  <c r="J111" i="15"/>
  <c r="I111" i="15"/>
  <c r="J110" i="15"/>
  <c r="I110" i="15"/>
  <c r="J109" i="15"/>
  <c r="I109" i="15"/>
  <c r="J108" i="15"/>
  <c r="I108" i="15"/>
  <c r="J107" i="15"/>
  <c r="I107" i="15"/>
  <c r="J106" i="15"/>
  <c r="I106" i="15"/>
  <c r="J105" i="15"/>
  <c r="I105" i="15"/>
  <c r="J104" i="15"/>
  <c r="I104" i="15"/>
  <c r="J103" i="15"/>
  <c r="I103" i="15"/>
  <c r="J102" i="15"/>
  <c r="I102" i="15"/>
  <c r="J101" i="15"/>
  <c r="I101" i="15"/>
  <c r="J100" i="15"/>
  <c r="I100" i="15"/>
  <c r="J99" i="15"/>
  <c r="I99" i="15"/>
  <c r="J98" i="15"/>
  <c r="I98" i="15"/>
  <c r="J97" i="15"/>
  <c r="I97" i="15"/>
  <c r="J96" i="15"/>
  <c r="I96" i="15"/>
  <c r="J95" i="15"/>
  <c r="I95" i="15"/>
  <c r="J94" i="15"/>
  <c r="I94" i="15"/>
  <c r="J93" i="15"/>
  <c r="I93" i="15"/>
  <c r="J92" i="15"/>
  <c r="I92" i="15"/>
  <c r="J91" i="15"/>
  <c r="I91" i="15"/>
  <c r="J90" i="15"/>
  <c r="I90" i="15"/>
  <c r="J89" i="15"/>
  <c r="I89" i="15"/>
  <c r="J88" i="15"/>
  <c r="I88" i="15"/>
  <c r="J87" i="15"/>
  <c r="I87" i="15"/>
  <c r="J86" i="15"/>
  <c r="I86" i="15"/>
  <c r="J85" i="15"/>
  <c r="I85" i="15"/>
  <c r="J84" i="15"/>
  <c r="I84" i="15"/>
  <c r="J83" i="15"/>
  <c r="I83" i="15"/>
  <c r="J82" i="15"/>
  <c r="I82" i="15"/>
  <c r="J81" i="15"/>
  <c r="I81" i="15"/>
  <c r="J80" i="15"/>
  <c r="I80" i="15"/>
  <c r="J79" i="15"/>
  <c r="I79" i="15"/>
  <c r="J78" i="15"/>
  <c r="I78" i="15"/>
  <c r="J77" i="15"/>
  <c r="I77" i="15"/>
  <c r="J76" i="15"/>
  <c r="I76" i="15"/>
  <c r="J75" i="15"/>
  <c r="I75" i="15"/>
  <c r="J74" i="15"/>
  <c r="I74" i="15"/>
  <c r="J73" i="15"/>
  <c r="I73" i="15"/>
  <c r="J72" i="15"/>
  <c r="I72" i="15"/>
  <c r="J71" i="15"/>
  <c r="I71" i="15"/>
  <c r="J70" i="15"/>
  <c r="I70" i="15"/>
  <c r="J69" i="15"/>
  <c r="I69" i="15"/>
  <c r="J68" i="15"/>
  <c r="I68" i="15"/>
  <c r="J67" i="15"/>
  <c r="I67" i="15"/>
  <c r="J66" i="15"/>
  <c r="I66" i="15"/>
  <c r="J65" i="15"/>
  <c r="I65" i="15"/>
  <c r="J64" i="15"/>
  <c r="I64" i="15"/>
  <c r="J63" i="15"/>
  <c r="I63" i="15"/>
  <c r="J62" i="15"/>
  <c r="I62" i="15"/>
  <c r="J61" i="15"/>
  <c r="I61" i="15"/>
  <c r="J60" i="15"/>
  <c r="I60" i="15"/>
  <c r="J59" i="15"/>
  <c r="I59" i="15"/>
  <c r="J58" i="15"/>
  <c r="I58" i="15"/>
  <c r="J57" i="15"/>
  <c r="I57" i="15"/>
  <c r="J56" i="15"/>
  <c r="I56" i="15"/>
  <c r="J55" i="15"/>
  <c r="I55" i="15"/>
  <c r="J54" i="15"/>
  <c r="I54" i="15"/>
  <c r="J53" i="15"/>
  <c r="I53" i="15"/>
  <c r="J52" i="15"/>
  <c r="I52" i="15"/>
  <c r="J51" i="15"/>
  <c r="I51" i="15"/>
  <c r="J50" i="15"/>
  <c r="I50" i="15"/>
  <c r="J49" i="15"/>
  <c r="I49" i="15"/>
  <c r="J48" i="15"/>
  <c r="I48" i="15"/>
  <c r="J47" i="15"/>
  <c r="I47" i="15"/>
  <c r="J46" i="15"/>
  <c r="I46" i="15"/>
  <c r="J45" i="15"/>
  <c r="I45" i="15"/>
  <c r="J44" i="15"/>
  <c r="I44" i="15"/>
  <c r="J43" i="15"/>
  <c r="I43" i="15"/>
  <c r="J42" i="15"/>
  <c r="I42" i="15"/>
  <c r="J41" i="15"/>
  <c r="I41" i="15"/>
  <c r="J40" i="15"/>
  <c r="I40" i="15"/>
  <c r="J39" i="15"/>
  <c r="I39" i="15"/>
  <c r="J38" i="15"/>
  <c r="I38" i="15"/>
  <c r="J37" i="15"/>
  <c r="I37" i="15"/>
  <c r="J36" i="15"/>
  <c r="I36" i="15"/>
  <c r="J35" i="15"/>
  <c r="I35" i="15"/>
  <c r="J34" i="15"/>
  <c r="I34" i="15"/>
  <c r="J33" i="15"/>
  <c r="I33" i="15"/>
  <c r="J32" i="15"/>
  <c r="I32" i="15"/>
  <c r="J31" i="15"/>
  <c r="I31" i="15"/>
  <c r="J30" i="15"/>
  <c r="I30" i="15"/>
  <c r="J29" i="15"/>
  <c r="I29" i="15"/>
  <c r="J28" i="15"/>
  <c r="I28" i="15"/>
  <c r="J27" i="15"/>
  <c r="I27" i="15"/>
  <c r="J26" i="15"/>
  <c r="I26" i="15"/>
  <c r="J25" i="15"/>
  <c r="I25" i="15"/>
  <c r="J24" i="15"/>
  <c r="I24" i="15"/>
  <c r="J23" i="15"/>
  <c r="I23" i="15"/>
  <c r="J22" i="15"/>
  <c r="I22" i="15"/>
  <c r="J21" i="15"/>
  <c r="I21" i="15"/>
  <c r="I20" i="15"/>
  <c r="I19" i="15"/>
  <c r="I18" i="15"/>
  <c r="I17" i="15"/>
  <c r="I16" i="15"/>
  <c r="I15" i="15"/>
  <c r="I14" i="15"/>
  <c r="I13" i="15"/>
  <c r="I12" i="15"/>
  <c r="J12" i="15"/>
  <c r="I11" i="15"/>
  <c r="I10" i="15"/>
  <c r="I9" i="15"/>
  <c r="I8" i="15"/>
  <c r="J8" i="15"/>
  <c r="I7" i="15"/>
  <c r="I5" i="15"/>
  <c r="I3" i="15"/>
  <c r="H502" i="33"/>
  <c r="G502" i="33"/>
  <c r="H501" i="33"/>
  <c r="G501" i="33"/>
  <c r="H500" i="33"/>
  <c r="G500" i="33"/>
  <c r="H499" i="33"/>
  <c r="G499" i="33"/>
  <c r="H498" i="33"/>
  <c r="G498" i="33"/>
  <c r="H497" i="33"/>
  <c r="G497" i="33"/>
  <c r="H496" i="33"/>
  <c r="G496" i="33"/>
  <c r="H495" i="33"/>
  <c r="G495" i="33"/>
  <c r="H494" i="33"/>
  <c r="G494" i="33"/>
  <c r="H493" i="33"/>
  <c r="G493" i="33"/>
  <c r="H492" i="33"/>
  <c r="G492" i="33"/>
  <c r="H491" i="33"/>
  <c r="G491" i="33"/>
  <c r="H490" i="33"/>
  <c r="G490" i="33"/>
  <c r="H489" i="33"/>
  <c r="G489" i="33"/>
  <c r="H488" i="33"/>
  <c r="G488" i="33"/>
  <c r="H487" i="33"/>
  <c r="G487" i="33"/>
  <c r="H486" i="33"/>
  <c r="G486" i="33"/>
  <c r="H485" i="33"/>
  <c r="G485" i="33"/>
  <c r="H484" i="33"/>
  <c r="G484" i="33"/>
  <c r="H483" i="33"/>
  <c r="G483" i="33"/>
  <c r="H482" i="33"/>
  <c r="G482" i="33"/>
  <c r="H481" i="33"/>
  <c r="G481" i="33"/>
  <c r="H480" i="33"/>
  <c r="G480" i="33"/>
  <c r="H479" i="33"/>
  <c r="G479" i="33"/>
  <c r="H478" i="33"/>
  <c r="G478" i="33"/>
  <c r="H477" i="33"/>
  <c r="G477" i="33"/>
  <c r="H476" i="33"/>
  <c r="G476" i="33"/>
  <c r="H475" i="33"/>
  <c r="G475" i="33"/>
  <c r="H474" i="33"/>
  <c r="G474" i="33"/>
  <c r="H473" i="33"/>
  <c r="G473" i="33"/>
  <c r="H472" i="33"/>
  <c r="G472" i="33"/>
  <c r="H471" i="33"/>
  <c r="G471" i="33"/>
  <c r="H470" i="33"/>
  <c r="G470" i="33"/>
  <c r="H469" i="33"/>
  <c r="G469" i="33"/>
  <c r="H468" i="33"/>
  <c r="G468" i="33"/>
  <c r="H467" i="33"/>
  <c r="G467" i="33"/>
  <c r="H466" i="33"/>
  <c r="G466" i="33"/>
  <c r="H465" i="33"/>
  <c r="G465" i="33"/>
  <c r="H464" i="33"/>
  <c r="G464" i="33"/>
  <c r="H463" i="33"/>
  <c r="G463" i="33"/>
  <c r="H462" i="33"/>
  <c r="G462" i="33"/>
  <c r="H461" i="33"/>
  <c r="G461" i="33"/>
  <c r="H460" i="33"/>
  <c r="G460" i="33"/>
  <c r="H459" i="33"/>
  <c r="G459" i="33"/>
  <c r="H458" i="33"/>
  <c r="G458" i="33"/>
  <c r="H457" i="33"/>
  <c r="G457" i="33"/>
  <c r="H456" i="33"/>
  <c r="G456" i="33"/>
  <c r="H455" i="33"/>
  <c r="G455" i="33"/>
  <c r="H454" i="33"/>
  <c r="G454" i="33"/>
  <c r="H453" i="33"/>
  <c r="G453" i="33"/>
  <c r="H452" i="33"/>
  <c r="G452" i="33"/>
  <c r="H451" i="33"/>
  <c r="G451" i="33"/>
  <c r="H450" i="33"/>
  <c r="G450" i="33"/>
  <c r="H449" i="33"/>
  <c r="G449" i="33"/>
  <c r="H448" i="33"/>
  <c r="G448" i="33"/>
  <c r="H447" i="33"/>
  <c r="G447" i="33"/>
  <c r="H446" i="33"/>
  <c r="G446" i="33"/>
  <c r="H445" i="33"/>
  <c r="G445" i="33"/>
  <c r="H444" i="33"/>
  <c r="G444" i="33"/>
  <c r="H443" i="33"/>
  <c r="G443" i="33"/>
  <c r="H442" i="33"/>
  <c r="G442" i="33"/>
  <c r="H441" i="33"/>
  <c r="G441" i="33"/>
  <c r="H440" i="33"/>
  <c r="G440" i="33"/>
  <c r="H439" i="33"/>
  <c r="G439" i="33"/>
  <c r="H438" i="33"/>
  <c r="G438" i="33"/>
  <c r="H437" i="33"/>
  <c r="G437" i="33"/>
  <c r="H436" i="33"/>
  <c r="G436" i="33"/>
  <c r="H435" i="33"/>
  <c r="G435" i="33"/>
  <c r="H434" i="33"/>
  <c r="G434" i="33"/>
  <c r="H433" i="33"/>
  <c r="G433" i="33"/>
  <c r="H432" i="33"/>
  <c r="G432" i="33"/>
  <c r="H431" i="33"/>
  <c r="G431" i="33"/>
  <c r="H430" i="33"/>
  <c r="G430" i="33"/>
  <c r="H429" i="33"/>
  <c r="G429" i="33"/>
  <c r="H428" i="33"/>
  <c r="G428" i="33"/>
  <c r="H427" i="33"/>
  <c r="G427" i="33"/>
  <c r="H426" i="33"/>
  <c r="G426" i="33"/>
  <c r="H425" i="33"/>
  <c r="G425" i="33"/>
  <c r="H424" i="33"/>
  <c r="G424" i="33"/>
  <c r="H423" i="33"/>
  <c r="G423" i="33"/>
  <c r="H422" i="33"/>
  <c r="G422" i="33"/>
  <c r="H421" i="33"/>
  <c r="G421" i="33"/>
  <c r="H420" i="33"/>
  <c r="G420" i="33"/>
  <c r="H419" i="33"/>
  <c r="G419" i="33"/>
  <c r="H418" i="33"/>
  <c r="G418" i="33"/>
  <c r="H417" i="33"/>
  <c r="G417" i="33"/>
  <c r="H416" i="33"/>
  <c r="G416" i="33"/>
  <c r="H415" i="33"/>
  <c r="G415" i="33"/>
  <c r="H414" i="33"/>
  <c r="G414" i="33"/>
  <c r="H413" i="33"/>
  <c r="G413" i="33"/>
  <c r="H412" i="33"/>
  <c r="G412" i="33"/>
  <c r="H411" i="33"/>
  <c r="G411" i="33"/>
  <c r="H410" i="33"/>
  <c r="G410" i="33"/>
  <c r="H409" i="33"/>
  <c r="G409" i="33"/>
  <c r="H408" i="33"/>
  <c r="G408" i="33"/>
  <c r="H407" i="33"/>
  <c r="G407" i="33"/>
  <c r="H406" i="33"/>
  <c r="G406" i="33"/>
  <c r="H405" i="33"/>
  <c r="G405" i="33"/>
  <c r="H404" i="33"/>
  <c r="G404" i="33"/>
  <c r="H403" i="33"/>
  <c r="G403" i="33"/>
  <c r="H402" i="33"/>
  <c r="G402" i="33"/>
  <c r="H401" i="33"/>
  <c r="G401" i="33"/>
  <c r="H400" i="33"/>
  <c r="G400" i="33"/>
  <c r="H399" i="33"/>
  <c r="G399" i="33"/>
  <c r="H398" i="33"/>
  <c r="G398" i="33"/>
  <c r="H397" i="33"/>
  <c r="G397" i="33"/>
  <c r="H396" i="33"/>
  <c r="G396" i="33"/>
  <c r="H395" i="33"/>
  <c r="G395" i="33"/>
  <c r="H394" i="33"/>
  <c r="G394" i="33"/>
  <c r="H393" i="33"/>
  <c r="G393" i="33"/>
  <c r="H392" i="33"/>
  <c r="G392" i="33"/>
  <c r="H391" i="33"/>
  <c r="G391" i="33"/>
  <c r="H390" i="33"/>
  <c r="G390" i="33"/>
  <c r="H389" i="33"/>
  <c r="G389" i="33"/>
  <c r="H388" i="33"/>
  <c r="G388" i="33"/>
  <c r="H387" i="33"/>
  <c r="G387" i="33"/>
  <c r="H386" i="33"/>
  <c r="G386" i="33"/>
  <c r="H385" i="33"/>
  <c r="G385" i="33"/>
  <c r="H384" i="33"/>
  <c r="G384" i="33"/>
  <c r="H383" i="33"/>
  <c r="G383" i="33"/>
  <c r="H382" i="33"/>
  <c r="G382" i="33"/>
  <c r="H381" i="33"/>
  <c r="G381" i="33"/>
  <c r="H380" i="33"/>
  <c r="G380" i="33"/>
  <c r="H379" i="33"/>
  <c r="G379" i="33"/>
  <c r="H378" i="33"/>
  <c r="G378" i="33"/>
  <c r="H377" i="33"/>
  <c r="G377" i="33"/>
  <c r="H376" i="33"/>
  <c r="G376" i="33"/>
  <c r="H375" i="33"/>
  <c r="G375" i="33"/>
  <c r="H374" i="33"/>
  <c r="G374" i="33"/>
  <c r="H373" i="33"/>
  <c r="G373" i="33"/>
  <c r="H372" i="33"/>
  <c r="G372" i="33"/>
  <c r="H371" i="33"/>
  <c r="G371" i="33"/>
  <c r="H370" i="33"/>
  <c r="G370" i="33"/>
  <c r="H369" i="33"/>
  <c r="G369" i="33"/>
  <c r="H368" i="33"/>
  <c r="G368" i="33"/>
  <c r="H367" i="33"/>
  <c r="G367" i="33"/>
  <c r="H366" i="33"/>
  <c r="G366" i="33"/>
  <c r="H365" i="33"/>
  <c r="G365" i="33"/>
  <c r="H364" i="33"/>
  <c r="G364" i="33"/>
  <c r="H363" i="33"/>
  <c r="G363" i="33"/>
  <c r="H362" i="33"/>
  <c r="G362" i="33"/>
  <c r="H361" i="33"/>
  <c r="G361" i="33"/>
  <c r="H360" i="33"/>
  <c r="G360" i="33"/>
  <c r="H359" i="33"/>
  <c r="G359" i="33"/>
  <c r="H358" i="33"/>
  <c r="G358" i="33"/>
  <c r="H357" i="33"/>
  <c r="G357" i="33"/>
  <c r="H356" i="33"/>
  <c r="G356" i="33"/>
  <c r="H355" i="33"/>
  <c r="G355" i="33"/>
  <c r="H354" i="33"/>
  <c r="G354" i="33"/>
  <c r="H353" i="33"/>
  <c r="G353" i="33"/>
  <c r="H352" i="33"/>
  <c r="G352" i="33"/>
  <c r="H351" i="33"/>
  <c r="G351" i="33"/>
  <c r="H350" i="33"/>
  <c r="G350" i="33"/>
  <c r="H349" i="33"/>
  <c r="G349" i="33"/>
  <c r="H348" i="33"/>
  <c r="G348" i="33"/>
  <c r="H347" i="33"/>
  <c r="G347" i="33"/>
  <c r="H346" i="33"/>
  <c r="G346" i="33"/>
  <c r="H345" i="33"/>
  <c r="G345" i="33"/>
  <c r="H344" i="33"/>
  <c r="G344" i="33"/>
  <c r="H343" i="33"/>
  <c r="G343" i="33"/>
  <c r="H342" i="33"/>
  <c r="G342" i="33"/>
  <c r="H341" i="33"/>
  <c r="G341" i="33"/>
  <c r="H340" i="33"/>
  <c r="G340" i="33"/>
  <c r="H339" i="33"/>
  <c r="G339" i="33"/>
  <c r="H338" i="33"/>
  <c r="G338" i="33"/>
  <c r="H337" i="33"/>
  <c r="G337" i="33"/>
  <c r="H336" i="33"/>
  <c r="G336" i="33"/>
  <c r="H335" i="33"/>
  <c r="G335" i="33"/>
  <c r="H334" i="33"/>
  <c r="G334" i="33"/>
  <c r="H333" i="33"/>
  <c r="G333" i="33"/>
  <c r="H332" i="33"/>
  <c r="G332" i="33"/>
  <c r="H331" i="33"/>
  <c r="G331" i="33"/>
  <c r="H330" i="33"/>
  <c r="G330" i="33"/>
  <c r="H329" i="33"/>
  <c r="G329" i="33"/>
  <c r="H328" i="33"/>
  <c r="G328" i="33"/>
  <c r="H327" i="33"/>
  <c r="G327" i="33"/>
  <c r="H326" i="33"/>
  <c r="G326" i="33"/>
  <c r="H325" i="33"/>
  <c r="G325" i="33"/>
  <c r="H324" i="33"/>
  <c r="G324" i="33"/>
  <c r="H323" i="33"/>
  <c r="G323" i="33"/>
  <c r="H322" i="33"/>
  <c r="G322" i="33"/>
  <c r="H321" i="33"/>
  <c r="G321" i="33"/>
  <c r="H320" i="33"/>
  <c r="G320" i="33"/>
  <c r="H319" i="33"/>
  <c r="G319" i="33"/>
  <c r="H318" i="33"/>
  <c r="G318" i="33"/>
  <c r="H317" i="33"/>
  <c r="G317" i="33"/>
  <c r="H316" i="33"/>
  <c r="G316" i="33"/>
  <c r="H315" i="33"/>
  <c r="G315" i="33"/>
  <c r="H314" i="33"/>
  <c r="G314" i="33"/>
  <c r="H313" i="33"/>
  <c r="G313" i="33"/>
  <c r="H312" i="33"/>
  <c r="G312" i="33"/>
  <c r="H311" i="33"/>
  <c r="G311" i="33"/>
  <c r="H310" i="33"/>
  <c r="G310" i="33"/>
  <c r="H309" i="33"/>
  <c r="G309" i="33"/>
  <c r="H308" i="33"/>
  <c r="G308" i="33"/>
  <c r="H307" i="33"/>
  <c r="G307" i="33"/>
  <c r="H306" i="33"/>
  <c r="G306" i="33"/>
  <c r="H305" i="33"/>
  <c r="G305" i="33"/>
  <c r="H304" i="33"/>
  <c r="G304" i="33"/>
  <c r="H303" i="33"/>
  <c r="G303" i="33"/>
  <c r="H302" i="33"/>
  <c r="G302" i="33"/>
  <c r="H301" i="33"/>
  <c r="G301" i="33"/>
  <c r="H300" i="33"/>
  <c r="G300" i="33"/>
  <c r="H299" i="33"/>
  <c r="G299" i="33"/>
  <c r="H298" i="33"/>
  <c r="G298" i="33"/>
  <c r="H297" i="33"/>
  <c r="G297" i="33"/>
  <c r="H296" i="33"/>
  <c r="G296" i="33"/>
  <c r="H295" i="33"/>
  <c r="G295" i="33"/>
  <c r="H294" i="33"/>
  <c r="G294" i="33"/>
  <c r="H293" i="33"/>
  <c r="G293" i="33"/>
  <c r="H292" i="33"/>
  <c r="G292" i="33"/>
  <c r="H291" i="33"/>
  <c r="G291" i="33"/>
  <c r="H290" i="33"/>
  <c r="G290" i="33"/>
  <c r="H289" i="33"/>
  <c r="G289" i="33"/>
  <c r="H288" i="33"/>
  <c r="G288" i="33"/>
  <c r="H287" i="33"/>
  <c r="G287" i="33"/>
  <c r="H286" i="33"/>
  <c r="G286" i="33"/>
  <c r="H285" i="33"/>
  <c r="G285" i="33"/>
  <c r="H284" i="33"/>
  <c r="G284" i="33"/>
  <c r="H283" i="33"/>
  <c r="G283" i="33"/>
  <c r="H282" i="33"/>
  <c r="G282" i="33"/>
  <c r="H281" i="33"/>
  <c r="G281" i="33"/>
  <c r="H280" i="33"/>
  <c r="G280" i="33"/>
  <c r="H279" i="33"/>
  <c r="G279" i="33"/>
  <c r="H278" i="33"/>
  <c r="G278" i="33"/>
  <c r="H277" i="33"/>
  <c r="G277" i="33"/>
  <c r="H276" i="33"/>
  <c r="G276" i="33"/>
  <c r="H275" i="33"/>
  <c r="G275" i="33"/>
  <c r="H274" i="33"/>
  <c r="G274" i="33"/>
  <c r="H273" i="33"/>
  <c r="G273" i="33"/>
  <c r="H272" i="33"/>
  <c r="G272" i="33"/>
  <c r="H271" i="33"/>
  <c r="G271" i="33"/>
  <c r="H270" i="33"/>
  <c r="G270" i="33"/>
  <c r="H269" i="33"/>
  <c r="G269" i="33"/>
  <c r="H268" i="33"/>
  <c r="G268" i="33"/>
  <c r="H267" i="33"/>
  <c r="G267" i="33"/>
  <c r="H266" i="33"/>
  <c r="G266" i="33"/>
  <c r="H265" i="33"/>
  <c r="G265" i="33"/>
  <c r="H264" i="33"/>
  <c r="G264" i="33"/>
  <c r="H263" i="33"/>
  <c r="G263" i="33"/>
  <c r="H262" i="33"/>
  <c r="G262" i="33"/>
  <c r="H261" i="33"/>
  <c r="G261" i="33"/>
  <c r="H260" i="33"/>
  <c r="G260" i="33"/>
  <c r="H259" i="33"/>
  <c r="G259" i="33"/>
  <c r="H258" i="33"/>
  <c r="G258" i="33"/>
  <c r="H257" i="33"/>
  <c r="G257" i="33"/>
  <c r="H256" i="33"/>
  <c r="G256" i="33"/>
  <c r="H255" i="33"/>
  <c r="G255" i="33"/>
  <c r="H254" i="33"/>
  <c r="G254" i="33"/>
  <c r="H253" i="33"/>
  <c r="G253" i="33"/>
  <c r="H252" i="33"/>
  <c r="G252" i="33"/>
  <c r="H251" i="33"/>
  <c r="G251" i="33"/>
  <c r="H250" i="33"/>
  <c r="G250" i="33"/>
  <c r="H249" i="33"/>
  <c r="G249" i="33"/>
  <c r="H248" i="33"/>
  <c r="G248" i="33"/>
  <c r="H247" i="33"/>
  <c r="G247" i="33"/>
  <c r="H246" i="33"/>
  <c r="G246" i="33"/>
  <c r="H245" i="33"/>
  <c r="G245" i="33"/>
  <c r="H244" i="33"/>
  <c r="G244" i="33"/>
  <c r="H243" i="33"/>
  <c r="G243" i="33"/>
  <c r="H242" i="33"/>
  <c r="G242" i="33"/>
  <c r="H241" i="33"/>
  <c r="G241" i="33"/>
  <c r="H240" i="33"/>
  <c r="G240" i="33"/>
  <c r="H239" i="33"/>
  <c r="G239" i="33"/>
  <c r="H238" i="33"/>
  <c r="G238" i="33"/>
  <c r="H237" i="33"/>
  <c r="G237" i="33"/>
  <c r="H236" i="33"/>
  <c r="G236" i="33"/>
  <c r="H235" i="33"/>
  <c r="G235" i="33"/>
  <c r="H234" i="33"/>
  <c r="G234" i="33"/>
  <c r="H233" i="33"/>
  <c r="G233" i="33"/>
  <c r="H232" i="33"/>
  <c r="G232" i="33"/>
  <c r="H231" i="33"/>
  <c r="G231" i="33"/>
  <c r="H230" i="33"/>
  <c r="G230" i="33"/>
  <c r="H229" i="33"/>
  <c r="G229" i="33"/>
  <c r="H228" i="33"/>
  <c r="G228" i="33"/>
  <c r="H227" i="33"/>
  <c r="G227" i="33"/>
  <c r="H226" i="33"/>
  <c r="G226" i="33"/>
  <c r="H225" i="33"/>
  <c r="G225" i="33"/>
  <c r="H224" i="33"/>
  <c r="G224" i="33"/>
  <c r="H223" i="33"/>
  <c r="G223" i="33"/>
  <c r="H222" i="33"/>
  <c r="G222" i="33"/>
  <c r="H221" i="33"/>
  <c r="G221" i="33"/>
  <c r="H220" i="33"/>
  <c r="G220" i="33"/>
  <c r="H219" i="33"/>
  <c r="G219" i="33"/>
  <c r="H218" i="33"/>
  <c r="G218" i="33"/>
  <c r="H217" i="33"/>
  <c r="G217" i="33"/>
  <c r="H216" i="33"/>
  <c r="G216" i="33"/>
  <c r="H215" i="33"/>
  <c r="G215" i="33"/>
  <c r="H214" i="33"/>
  <c r="G214" i="33"/>
  <c r="H213" i="33"/>
  <c r="G213" i="33"/>
  <c r="H212" i="33"/>
  <c r="G212" i="33"/>
  <c r="H211" i="33"/>
  <c r="G211" i="33"/>
  <c r="H210" i="33"/>
  <c r="G210" i="33"/>
  <c r="H209" i="33"/>
  <c r="G209" i="33"/>
  <c r="H208" i="33"/>
  <c r="G208" i="33"/>
  <c r="H207" i="33"/>
  <c r="G207" i="33"/>
  <c r="H206" i="33"/>
  <c r="G206" i="33"/>
  <c r="H205" i="33"/>
  <c r="G205" i="33"/>
  <c r="H204" i="33"/>
  <c r="G204" i="33"/>
  <c r="H203" i="33"/>
  <c r="G203" i="33"/>
  <c r="H202" i="33"/>
  <c r="G202" i="33"/>
  <c r="H201" i="33"/>
  <c r="G201" i="33"/>
  <c r="H200" i="33"/>
  <c r="G200" i="33"/>
  <c r="H199" i="33"/>
  <c r="G199" i="33"/>
  <c r="H198" i="33"/>
  <c r="G198" i="33"/>
  <c r="H197" i="33"/>
  <c r="G197" i="33"/>
  <c r="H196" i="33"/>
  <c r="G196" i="33"/>
  <c r="H195" i="33"/>
  <c r="G195" i="33"/>
  <c r="H194" i="33"/>
  <c r="G194" i="33"/>
  <c r="H193" i="33"/>
  <c r="G193" i="33"/>
  <c r="H192" i="33"/>
  <c r="G192" i="33"/>
  <c r="H191" i="33"/>
  <c r="G191" i="33"/>
  <c r="H190" i="33"/>
  <c r="G190" i="33"/>
  <c r="H189" i="33"/>
  <c r="G189" i="33"/>
  <c r="H188" i="33"/>
  <c r="G188" i="33"/>
  <c r="H187" i="33"/>
  <c r="G187" i="33"/>
  <c r="H186" i="33"/>
  <c r="G186" i="33"/>
  <c r="H185" i="33"/>
  <c r="G185" i="33"/>
  <c r="H184" i="33"/>
  <c r="G184" i="33"/>
  <c r="H183" i="33"/>
  <c r="G183" i="33"/>
  <c r="H182" i="33"/>
  <c r="G182" i="33"/>
  <c r="H181" i="33"/>
  <c r="G181" i="33"/>
  <c r="H180" i="33"/>
  <c r="G180" i="33"/>
  <c r="H179" i="33"/>
  <c r="G179" i="33"/>
  <c r="H178" i="33"/>
  <c r="G178" i="33"/>
  <c r="H177" i="33"/>
  <c r="G177" i="33"/>
  <c r="H176" i="33"/>
  <c r="G176" i="33"/>
  <c r="H175" i="33"/>
  <c r="G175" i="33"/>
  <c r="H174" i="33"/>
  <c r="G174" i="33"/>
  <c r="H173" i="33"/>
  <c r="G173" i="33"/>
  <c r="H172" i="33"/>
  <c r="G172" i="33"/>
  <c r="H171" i="33"/>
  <c r="G171" i="33"/>
  <c r="H170" i="33"/>
  <c r="G170" i="33"/>
  <c r="H169" i="33"/>
  <c r="G169" i="33"/>
  <c r="H168" i="33"/>
  <c r="G168" i="33"/>
  <c r="H167" i="33"/>
  <c r="G167" i="33"/>
  <c r="H166" i="33"/>
  <c r="G166" i="33"/>
  <c r="H165" i="33"/>
  <c r="G165" i="33"/>
  <c r="H164" i="33"/>
  <c r="G164" i="33"/>
  <c r="H163" i="33"/>
  <c r="G163" i="33"/>
  <c r="H162" i="33"/>
  <c r="G162" i="33"/>
  <c r="H161" i="33"/>
  <c r="G161" i="33"/>
  <c r="H160" i="33"/>
  <c r="G160" i="33"/>
  <c r="H159" i="33"/>
  <c r="G159" i="33"/>
  <c r="H158" i="33"/>
  <c r="G158" i="33"/>
  <c r="H157" i="33"/>
  <c r="G157" i="33"/>
  <c r="H156" i="33"/>
  <c r="G156" i="33"/>
  <c r="H155" i="33"/>
  <c r="G155" i="33"/>
  <c r="H154" i="33"/>
  <c r="G154" i="33"/>
  <c r="H153" i="33"/>
  <c r="G153" i="33"/>
  <c r="H152" i="33"/>
  <c r="G152" i="33"/>
  <c r="H151" i="33"/>
  <c r="G151" i="33"/>
  <c r="H150" i="33"/>
  <c r="G150" i="33"/>
  <c r="H149" i="33"/>
  <c r="G149" i="33"/>
  <c r="H148" i="33"/>
  <c r="G148" i="33"/>
  <c r="H147" i="33"/>
  <c r="G147" i="33"/>
  <c r="H146" i="33"/>
  <c r="G146" i="33"/>
  <c r="H145" i="33"/>
  <c r="G145" i="33"/>
  <c r="H144" i="33"/>
  <c r="G144" i="33"/>
  <c r="H143" i="33"/>
  <c r="G143" i="33"/>
  <c r="H142" i="33"/>
  <c r="G142" i="33"/>
  <c r="H141" i="33"/>
  <c r="G141" i="33"/>
  <c r="H140" i="33"/>
  <c r="G140" i="33"/>
  <c r="H139" i="33"/>
  <c r="G139" i="33"/>
  <c r="H138" i="33"/>
  <c r="G138" i="33"/>
  <c r="H137" i="33"/>
  <c r="G137" i="33"/>
  <c r="H136" i="33"/>
  <c r="G136" i="33"/>
  <c r="H135" i="33"/>
  <c r="G135" i="33"/>
  <c r="H134" i="33"/>
  <c r="G134" i="33"/>
  <c r="H133" i="33"/>
  <c r="G133" i="33"/>
  <c r="H132" i="33"/>
  <c r="G132" i="33"/>
  <c r="H131" i="33"/>
  <c r="G131" i="33"/>
  <c r="H130" i="33"/>
  <c r="G130" i="33"/>
  <c r="H129" i="33"/>
  <c r="G129" i="33"/>
  <c r="H128" i="33"/>
  <c r="G128" i="33"/>
  <c r="H127" i="33"/>
  <c r="G127" i="33"/>
  <c r="H126" i="33"/>
  <c r="G126" i="33"/>
  <c r="H125" i="33"/>
  <c r="G125" i="33"/>
  <c r="H124" i="33"/>
  <c r="G124" i="33"/>
  <c r="H123" i="33"/>
  <c r="G123" i="33"/>
  <c r="H122" i="33"/>
  <c r="G122" i="33"/>
  <c r="H121" i="33"/>
  <c r="G121" i="33"/>
  <c r="H120" i="33"/>
  <c r="G120" i="33"/>
  <c r="H119" i="33"/>
  <c r="G119" i="33"/>
  <c r="H118" i="33"/>
  <c r="G118" i="33"/>
  <c r="H117" i="33"/>
  <c r="G117" i="33"/>
  <c r="H116" i="33"/>
  <c r="G116" i="33"/>
  <c r="H115" i="33"/>
  <c r="G115" i="33"/>
  <c r="H114" i="33"/>
  <c r="G114" i="33"/>
  <c r="H113" i="33"/>
  <c r="G113" i="33"/>
  <c r="H112" i="33"/>
  <c r="G112" i="33"/>
  <c r="H111" i="33"/>
  <c r="G111" i="33"/>
  <c r="H110" i="33"/>
  <c r="G110" i="33"/>
  <c r="H109" i="33"/>
  <c r="G109" i="33"/>
  <c r="H108" i="33"/>
  <c r="G108" i="33"/>
  <c r="H107" i="33"/>
  <c r="G107" i="33"/>
  <c r="H106" i="33"/>
  <c r="G106" i="33"/>
  <c r="H105" i="33"/>
  <c r="G105" i="33"/>
  <c r="H104" i="33"/>
  <c r="G104" i="33"/>
  <c r="H103" i="33"/>
  <c r="G103" i="33"/>
  <c r="H102" i="33"/>
  <c r="G102" i="33"/>
  <c r="H101" i="33"/>
  <c r="G101" i="33"/>
  <c r="H100" i="33"/>
  <c r="G100" i="33"/>
  <c r="H99" i="33"/>
  <c r="G99" i="33"/>
  <c r="H98" i="33"/>
  <c r="G98" i="33"/>
  <c r="H97" i="33"/>
  <c r="G97" i="33"/>
  <c r="H96" i="33"/>
  <c r="G96" i="33"/>
  <c r="H95" i="33"/>
  <c r="G95" i="33"/>
  <c r="H94" i="33"/>
  <c r="G94" i="33"/>
  <c r="H93" i="33"/>
  <c r="G93" i="33"/>
  <c r="H92" i="33"/>
  <c r="G92" i="33"/>
  <c r="H91" i="33"/>
  <c r="G91" i="33"/>
  <c r="H90" i="33"/>
  <c r="G90" i="33"/>
  <c r="H89" i="33"/>
  <c r="G89" i="33"/>
  <c r="H88" i="33"/>
  <c r="G88" i="33"/>
  <c r="H87" i="33"/>
  <c r="G87" i="33"/>
  <c r="H86" i="33"/>
  <c r="G86" i="33"/>
  <c r="H85" i="33"/>
  <c r="G85" i="33"/>
  <c r="H84" i="33"/>
  <c r="G84" i="33"/>
  <c r="H83" i="33"/>
  <c r="G83" i="33"/>
  <c r="H82" i="33"/>
  <c r="G82" i="33"/>
  <c r="H81" i="33"/>
  <c r="G81" i="33"/>
  <c r="H80" i="33"/>
  <c r="G80" i="33"/>
  <c r="H79" i="33"/>
  <c r="G79" i="33"/>
  <c r="H78" i="33"/>
  <c r="G78" i="33"/>
  <c r="H77" i="33"/>
  <c r="G77" i="33"/>
  <c r="H76" i="33"/>
  <c r="G76" i="33"/>
  <c r="H75" i="33"/>
  <c r="G75" i="33"/>
  <c r="H74" i="33"/>
  <c r="G74" i="33"/>
  <c r="H73" i="33"/>
  <c r="G73" i="33"/>
  <c r="H72" i="33"/>
  <c r="G72" i="33"/>
  <c r="H71" i="33"/>
  <c r="G71" i="33"/>
  <c r="H70" i="33"/>
  <c r="G70" i="33"/>
  <c r="H69" i="33"/>
  <c r="G69" i="33"/>
  <c r="H68" i="33"/>
  <c r="G68" i="33"/>
  <c r="H67" i="33"/>
  <c r="G67" i="33"/>
  <c r="H66" i="33"/>
  <c r="G66" i="33"/>
  <c r="H65" i="33"/>
  <c r="G65" i="33"/>
  <c r="H64" i="33"/>
  <c r="G64" i="33"/>
  <c r="H63" i="33"/>
  <c r="G63" i="33"/>
  <c r="H62" i="33"/>
  <c r="G62" i="33"/>
  <c r="H61" i="33"/>
  <c r="G61" i="33"/>
  <c r="H60" i="33"/>
  <c r="G60" i="33"/>
  <c r="H59" i="33"/>
  <c r="G59" i="33"/>
  <c r="H58" i="33"/>
  <c r="G58" i="33"/>
  <c r="H57" i="33"/>
  <c r="G57" i="33"/>
  <c r="H56" i="33"/>
  <c r="G56" i="33"/>
  <c r="H55" i="33"/>
  <c r="G55" i="33"/>
  <c r="H54" i="33"/>
  <c r="G54" i="33"/>
  <c r="H53" i="33"/>
  <c r="G53" i="33"/>
  <c r="H52" i="33"/>
  <c r="G52" i="33"/>
  <c r="H51" i="33"/>
  <c r="G51" i="33"/>
  <c r="H50" i="33"/>
  <c r="G50" i="33"/>
  <c r="H49" i="33"/>
  <c r="G49" i="33"/>
  <c r="H48" i="33"/>
  <c r="G48" i="33"/>
  <c r="M47" i="33"/>
  <c r="Q47" i="33" s="1"/>
  <c r="U47" i="33" s="1"/>
  <c r="J47" i="33"/>
  <c r="N47" i="33" s="1"/>
  <c r="R47" i="33" s="1"/>
  <c r="H47" i="33"/>
  <c r="L47" i="33" s="1"/>
  <c r="P47" i="33" s="1"/>
  <c r="T47" i="33" s="1"/>
  <c r="G47" i="33"/>
  <c r="K47" i="33" s="1"/>
  <c r="O47" i="33" s="1"/>
  <c r="S47" i="33" s="1"/>
  <c r="H46" i="33"/>
  <c r="G46" i="33"/>
  <c r="H45" i="33"/>
  <c r="G45" i="33"/>
  <c r="H44" i="33"/>
  <c r="G44" i="33"/>
  <c r="H43" i="33"/>
  <c r="G43" i="33"/>
  <c r="H42" i="33"/>
  <c r="G42" i="33"/>
  <c r="H41" i="33"/>
  <c r="G41" i="33"/>
  <c r="H40" i="33"/>
  <c r="G40" i="33"/>
  <c r="H39" i="33"/>
  <c r="G39" i="33"/>
  <c r="H38" i="33"/>
  <c r="G38" i="33"/>
  <c r="H37" i="33"/>
  <c r="G37" i="33"/>
  <c r="H36" i="33"/>
  <c r="G36" i="33"/>
  <c r="H35" i="33"/>
  <c r="G35" i="33"/>
  <c r="H34" i="33"/>
  <c r="G34" i="33"/>
  <c r="H33" i="33"/>
  <c r="G33" i="33"/>
  <c r="H32" i="33"/>
  <c r="G32" i="33"/>
  <c r="H31" i="33"/>
  <c r="G31" i="33"/>
  <c r="H30" i="33"/>
  <c r="G30" i="33"/>
  <c r="H29" i="33"/>
  <c r="G29" i="33"/>
  <c r="H28" i="33"/>
  <c r="G28" i="33"/>
  <c r="H27" i="33"/>
  <c r="G27" i="33"/>
  <c r="H26" i="33"/>
  <c r="G26" i="33"/>
  <c r="H25" i="33"/>
  <c r="G25" i="33"/>
  <c r="H24" i="33"/>
  <c r="G24" i="33"/>
  <c r="H23" i="33"/>
  <c r="G23" i="33"/>
  <c r="H22" i="33"/>
  <c r="G22" i="33"/>
  <c r="H21" i="33"/>
  <c r="G21" i="33"/>
  <c r="H20" i="33"/>
  <c r="G20" i="33"/>
  <c r="H19" i="33"/>
  <c r="G19" i="33"/>
  <c r="H18" i="33"/>
  <c r="G18" i="33"/>
  <c r="H17" i="33"/>
  <c r="G17" i="33"/>
  <c r="H16" i="33"/>
  <c r="G16" i="33"/>
  <c r="H15" i="33"/>
  <c r="G15" i="33"/>
  <c r="H14" i="33"/>
  <c r="G14" i="33"/>
  <c r="H13" i="33"/>
  <c r="G13" i="33"/>
  <c r="H12" i="33"/>
  <c r="G12" i="33"/>
  <c r="G11" i="33"/>
  <c r="H11" i="33"/>
  <c r="G10" i="33"/>
  <c r="H10" i="33"/>
  <c r="G9" i="33"/>
  <c r="G8" i="33"/>
  <c r="H8" i="33"/>
  <c r="H3" i="33"/>
  <c r="H4" i="33"/>
  <c r="H5" i="33"/>
  <c r="H6" i="33"/>
  <c r="H7" i="33"/>
  <c r="H9" i="33"/>
  <c r="G7" i="33"/>
  <c r="G6" i="33"/>
  <c r="G5" i="33"/>
  <c r="G4" i="33"/>
  <c r="A4" i="33"/>
  <c r="A5" i="33" s="1"/>
  <c r="A6" i="33" s="1"/>
  <c r="A7" i="33" s="1"/>
  <c r="A8" i="33" s="1"/>
  <c r="A9" i="33" s="1"/>
  <c r="A10" i="33" s="1"/>
  <c r="A11" i="33" s="1"/>
  <c r="A12" i="33" s="1"/>
  <c r="A13" i="33" s="1"/>
  <c r="A14" i="33" s="1"/>
  <c r="A15" i="33" s="1"/>
  <c r="A16" i="33" s="1"/>
  <c r="A17" i="33" s="1"/>
  <c r="A18" i="33" s="1"/>
  <c r="A19" i="33" s="1"/>
  <c r="A20" i="33" s="1"/>
  <c r="A21" i="33" s="1"/>
  <c r="A22" i="33" s="1"/>
  <c r="A23" i="33" s="1"/>
  <c r="A24" i="33" s="1"/>
  <c r="A25" i="33" s="1"/>
  <c r="A26" i="33" s="1"/>
  <c r="A27" i="33" s="1"/>
  <c r="A28" i="33" s="1"/>
  <c r="A29" i="33" s="1"/>
  <c r="A30" i="33" s="1"/>
  <c r="A31" i="33" s="1"/>
  <c r="A32" i="33" s="1"/>
  <c r="A33" i="33" s="1"/>
  <c r="A34" i="33" s="1"/>
  <c r="A35" i="33" s="1"/>
  <c r="A36" i="33" s="1"/>
  <c r="A37" i="33" s="1"/>
  <c r="A38" i="33" s="1"/>
  <c r="A39" i="33" s="1"/>
  <c r="A40" i="33" s="1"/>
  <c r="A41" i="33" s="1"/>
  <c r="A42" i="33" s="1"/>
  <c r="A43" i="33" s="1"/>
  <c r="A44" i="33" s="1"/>
  <c r="A45" i="33" s="1"/>
  <c r="A46" i="33" s="1"/>
  <c r="A47" i="33" s="1"/>
  <c r="A48" i="33" s="1"/>
  <c r="A49" i="33" s="1"/>
  <c r="A50" i="33" s="1"/>
  <c r="A51" i="33" s="1"/>
  <c r="A52" i="33" s="1"/>
  <c r="A53" i="33" s="1"/>
  <c r="A54" i="33" s="1"/>
  <c r="A55" i="33" s="1"/>
  <c r="A56" i="33" s="1"/>
  <c r="A57" i="33" s="1"/>
  <c r="A58" i="33" s="1"/>
  <c r="A59" i="33" s="1"/>
  <c r="A60" i="33" s="1"/>
  <c r="A61" i="33" s="1"/>
  <c r="A62" i="33" s="1"/>
  <c r="A63" i="33" s="1"/>
  <c r="A64" i="33" s="1"/>
  <c r="A65" i="33" s="1"/>
  <c r="A66" i="33" s="1"/>
  <c r="A67" i="33" s="1"/>
  <c r="A68" i="33" s="1"/>
  <c r="A69" i="33" s="1"/>
  <c r="A70" i="33" s="1"/>
  <c r="A71" i="33" s="1"/>
  <c r="A72" i="33" s="1"/>
  <c r="A73" i="33" s="1"/>
  <c r="A74" i="33" s="1"/>
  <c r="A75" i="33" s="1"/>
  <c r="A76" i="33" s="1"/>
  <c r="A77" i="33" s="1"/>
  <c r="A78" i="33" s="1"/>
  <c r="A79" i="33" s="1"/>
  <c r="A80" i="33" s="1"/>
  <c r="A81" i="33" s="1"/>
  <c r="A82" i="33" s="1"/>
  <c r="A83" i="33" s="1"/>
  <c r="A84" i="33" s="1"/>
  <c r="A85" i="33" s="1"/>
  <c r="A86" i="33" s="1"/>
  <c r="A87" i="33" s="1"/>
  <c r="A88" i="33" s="1"/>
  <c r="A89" i="33" s="1"/>
  <c r="A90" i="33" s="1"/>
  <c r="A91" i="33" s="1"/>
  <c r="A92" i="33" s="1"/>
  <c r="A93" i="33" s="1"/>
  <c r="A94" i="33" s="1"/>
  <c r="A95" i="33" s="1"/>
  <c r="A96" i="33" s="1"/>
  <c r="A97" i="33" s="1"/>
  <c r="A98" i="33" s="1"/>
  <c r="A99" i="33" s="1"/>
  <c r="A100" i="33" s="1"/>
  <c r="A101" i="33" s="1"/>
  <c r="A102" i="33" s="1"/>
  <c r="A103" i="33" s="1"/>
  <c r="A104" i="33" s="1"/>
  <c r="A105" i="33" s="1"/>
  <c r="A106" i="33" s="1"/>
  <c r="A107" i="33" s="1"/>
  <c r="A108" i="33" s="1"/>
  <c r="A109" i="33" s="1"/>
  <c r="A110" i="33" s="1"/>
  <c r="A111" i="33" s="1"/>
  <c r="A112" i="33" s="1"/>
  <c r="A113" i="33" s="1"/>
  <c r="A114" i="33" s="1"/>
  <c r="A115" i="33" s="1"/>
  <c r="A116" i="33" s="1"/>
  <c r="A117" i="33" s="1"/>
  <c r="A118" i="33" s="1"/>
  <c r="A119" i="33" s="1"/>
  <c r="A120" i="33" s="1"/>
  <c r="A121" i="33" s="1"/>
  <c r="A122" i="33" s="1"/>
  <c r="A123" i="33" s="1"/>
  <c r="A124" i="33" s="1"/>
  <c r="A125" i="33" s="1"/>
  <c r="A126" i="33" s="1"/>
  <c r="A127" i="33" s="1"/>
  <c r="A128" i="33" s="1"/>
  <c r="A129" i="33" s="1"/>
  <c r="A130" i="33" s="1"/>
  <c r="A131" i="33" s="1"/>
  <c r="A132" i="33" s="1"/>
  <c r="A133" i="33" s="1"/>
  <c r="A134" i="33" s="1"/>
  <c r="A135" i="33" s="1"/>
  <c r="A136" i="33" s="1"/>
  <c r="A137" i="33" s="1"/>
  <c r="A138" i="33" s="1"/>
  <c r="A139" i="33" s="1"/>
  <c r="A140" i="33" s="1"/>
  <c r="A141" i="33" s="1"/>
  <c r="A142" i="33" s="1"/>
  <c r="A143" i="33" s="1"/>
  <c r="A144" i="33" s="1"/>
  <c r="A145" i="33" s="1"/>
  <c r="A146" i="33" s="1"/>
  <c r="A147" i="33" s="1"/>
  <c r="A148" i="33" s="1"/>
  <c r="A149" i="33" s="1"/>
  <c r="A150" i="33" s="1"/>
  <c r="A151" i="33" s="1"/>
  <c r="A152" i="33" s="1"/>
  <c r="A153" i="33" s="1"/>
  <c r="A154" i="33" s="1"/>
  <c r="A155" i="33" s="1"/>
  <c r="A156" i="33" s="1"/>
  <c r="A157" i="33" s="1"/>
  <c r="A158" i="33" s="1"/>
  <c r="A159" i="33" s="1"/>
  <c r="A160" i="33" s="1"/>
  <c r="A161" i="33" s="1"/>
  <c r="A162" i="33" s="1"/>
  <c r="A163" i="33" s="1"/>
  <c r="A164" i="33" s="1"/>
  <c r="A165" i="33" s="1"/>
  <c r="A166" i="33" s="1"/>
  <c r="A167" i="33" s="1"/>
  <c r="A168" i="33" s="1"/>
  <c r="A169" i="33" s="1"/>
  <c r="A170" i="33" s="1"/>
  <c r="A171" i="33" s="1"/>
  <c r="A172" i="33" s="1"/>
  <c r="A173" i="33" s="1"/>
  <c r="A174" i="33" s="1"/>
  <c r="A175" i="33" s="1"/>
  <c r="A176" i="33" s="1"/>
  <c r="A177" i="33" s="1"/>
  <c r="A178" i="33" s="1"/>
  <c r="A179" i="33" s="1"/>
  <c r="A180" i="33" s="1"/>
  <c r="A181" i="33" s="1"/>
  <c r="A182" i="33" s="1"/>
  <c r="A183" i="33" s="1"/>
  <c r="A184" i="33" s="1"/>
  <c r="A185" i="33" s="1"/>
  <c r="A186" i="33" s="1"/>
  <c r="A187" i="33" s="1"/>
  <c r="A188" i="33" s="1"/>
  <c r="A189" i="33" s="1"/>
  <c r="A190" i="33" s="1"/>
  <c r="A191" i="33" s="1"/>
  <c r="A192" i="33" s="1"/>
  <c r="A193" i="33" s="1"/>
  <c r="A194" i="33" s="1"/>
  <c r="A195" i="33" s="1"/>
  <c r="A196" i="33" s="1"/>
  <c r="A197" i="33" s="1"/>
  <c r="A198" i="33" s="1"/>
  <c r="A199" i="33" s="1"/>
  <c r="A200" i="33" s="1"/>
  <c r="A201" i="33" s="1"/>
  <c r="A202" i="33" s="1"/>
  <c r="A203" i="33" s="1"/>
  <c r="A204" i="33" s="1"/>
  <c r="A205" i="33" s="1"/>
  <c r="A206" i="33" s="1"/>
  <c r="A207" i="33" s="1"/>
  <c r="A208" i="33" s="1"/>
  <c r="A209" i="33" s="1"/>
  <c r="A210" i="33" s="1"/>
  <c r="A211" i="33" s="1"/>
  <c r="A212" i="33" s="1"/>
  <c r="A213" i="33" s="1"/>
  <c r="A214" i="33" s="1"/>
  <c r="A215" i="33" s="1"/>
  <c r="A216" i="33" s="1"/>
  <c r="A217" i="33" s="1"/>
  <c r="A218" i="33" s="1"/>
  <c r="A219" i="33" s="1"/>
  <c r="A220" i="33" s="1"/>
  <c r="A221" i="33" s="1"/>
  <c r="A222" i="33" s="1"/>
  <c r="A223" i="33" s="1"/>
  <c r="A224" i="33" s="1"/>
  <c r="A225" i="33" s="1"/>
  <c r="A226" i="33" s="1"/>
  <c r="A227" i="33" s="1"/>
  <c r="A228" i="33" s="1"/>
  <c r="A229" i="33" s="1"/>
  <c r="A230" i="33" s="1"/>
  <c r="A231" i="33" s="1"/>
  <c r="A232" i="33" s="1"/>
  <c r="A233" i="33" s="1"/>
  <c r="A234" i="33" s="1"/>
  <c r="A235" i="33" s="1"/>
  <c r="A236" i="33" s="1"/>
  <c r="A237" i="33" s="1"/>
  <c r="A238" i="33" s="1"/>
  <c r="A239" i="33" s="1"/>
  <c r="A240" i="33" s="1"/>
  <c r="A241" i="33" s="1"/>
  <c r="A242" i="33" s="1"/>
  <c r="A243" i="33" s="1"/>
  <c r="A244" i="33" s="1"/>
  <c r="A245" i="33" s="1"/>
  <c r="A246" i="33" s="1"/>
  <c r="A247" i="33" s="1"/>
  <c r="A248" i="33" s="1"/>
  <c r="A249" i="33" s="1"/>
  <c r="A250" i="33" s="1"/>
  <c r="A251" i="33" s="1"/>
  <c r="A252" i="33" s="1"/>
  <c r="A253" i="33" s="1"/>
  <c r="A254" i="33" s="1"/>
  <c r="A255" i="33" s="1"/>
  <c r="A256" i="33" s="1"/>
  <c r="A257" i="33" s="1"/>
  <c r="A258" i="33" s="1"/>
  <c r="A259" i="33" s="1"/>
  <c r="A260" i="33" s="1"/>
  <c r="A261" i="33" s="1"/>
  <c r="A262" i="33" s="1"/>
  <c r="A263" i="33" s="1"/>
  <c r="A264" i="33" s="1"/>
  <c r="A265" i="33" s="1"/>
  <c r="A266" i="33" s="1"/>
  <c r="A267" i="33" s="1"/>
  <c r="A268" i="33" s="1"/>
  <c r="A269" i="33" s="1"/>
  <c r="A270" i="33" s="1"/>
  <c r="A271" i="33" s="1"/>
  <c r="A272" i="33" s="1"/>
  <c r="A273" i="33" s="1"/>
  <c r="A274" i="33" s="1"/>
  <c r="A275" i="33" s="1"/>
  <c r="A276" i="33" s="1"/>
  <c r="A277" i="33" s="1"/>
  <c r="A278" i="33" s="1"/>
  <c r="A279" i="33" s="1"/>
  <c r="A280" i="33" s="1"/>
  <c r="A281" i="33" s="1"/>
  <c r="A282" i="33" s="1"/>
  <c r="A283" i="33" s="1"/>
  <c r="A284" i="33" s="1"/>
  <c r="A285" i="33" s="1"/>
  <c r="A286" i="33" s="1"/>
  <c r="A287" i="33" s="1"/>
  <c r="A288" i="33" s="1"/>
  <c r="A289" i="33" s="1"/>
  <c r="A290" i="33" s="1"/>
  <c r="A291" i="33" s="1"/>
  <c r="A292" i="33" s="1"/>
  <c r="A293" i="33" s="1"/>
  <c r="A294" i="33" s="1"/>
  <c r="A295" i="33" s="1"/>
  <c r="A296" i="33" s="1"/>
  <c r="A297" i="33" s="1"/>
  <c r="A298" i="33" s="1"/>
  <c r="A299" i="33" s="1"/>
  <c r="A300" i="33" s="1"/>
  <c r="A301" i="33" s="1"/>
  <c r="A302" i="33" s="1"/>
  <c r="A303" i="33" s="1"/>
  <c r="A304" i="33" s="1"/>
  <c r="A305" i="33" s="1"/>
  <c r="A306" i="33" s="1"/>
  <c r="A307" i="33" s="1"/>
  <c r="A308" i="33" s="1"/>
  <c r="A309" i="33" s="1"/>
  <c r="A310" i="33" s="1"/>
  <c r="A311" i="33" s="1"/>
  <c r="A312" i="33" s="1"/>
  <c r="A313" i="33" s="1"/>
  <c r="A314" i="33" s="1"/>
  <c r="A315" i="33" s="1"/>
  <c r="A316" i="33" s="1"/>
  <c r="A317" i="33" s="1"/>
  <c r="A318" i="33" s="1"/>
  <c r="A319" i="33" s="1"/>
  <c r="A320" i="33" s="1"/>
  <c r="A321" i="33" s="1"/>
  <c r="A322" i="33" s="1"/>
  <c r="A323" i="33" s="1"/>
  <c r="A324" i="33" s="1"/>
  <c r="A325" i="33" s="1"/>
  <c r="A326" i="33" s="1"/>
  <c r="A327" i="33" s="1"/>
  <c r="A328" i="33" s="1"/>
  <c r="A329" i="33" s="1"/>
  <c r="A330" i="33" s="1"/>
  <c r="A331" i="33" s="1"/>
  <c r="A332" i="33" s="1"/>
  <c r="A333" i="33" s="1"/>
  <c r="A334" i="33" s="1"/>
  <c r="A335" i="33" s="1"/>
  <c r="A336" i="33" s="1"/>
  <c r="A337" i="33" s="1"/>
  <c r="A338" i="33" s="1"/>
  <c r="A339" i="33" s="1"/>
  <c r="A340" i="33" s="1"/>
  <c r="A341" i="33" s="1"/>
  <c r="A342" i="33" s="1"/>
  <c r="A343" i="33" s="1"/>
  <c r="A344" i="33" s="1"/>
  <c r="A345" i="33" s="1"/>
  <c r="A346" i="33" s="1"/>
  <c r="A347" i="33" s="1"/>
  <c r="A348" i="33" s="1"/>
  <c r="A349" i="33" s="1"/>
  <c r="A350" i="33" s="1"/>
  <c r="A351" i="33" s="1"/>
  <c r="A352" i="33" s="1"/>
  <c r="A353" i="33" s="1"/>
  <c r="A354" i="33" s="1"/>
  <c r="A355" i="33" s="1"/>
  <c r="A356" i="33" s="1"/>
  <c r="A357" i="33" s="1"/>
  <c r="A358" i="33" s="1"/>
  <c r="A359" i="33" s="1"/>
  <c r="A360" i="33" s="1"/>
  <c r="A361" i="33" s="1"/>
  <c r="A362" i="33" s="1"/>
  <c r="A363" i="33" s="1"/>
  <c r="A364" i="33" s="1"/>
  <c r="A365" i="33" s="1"/>
  <c r="A366" i="33" s="1"/>
  <c r="A367" i="33" s="1"/>
  <c r="A368" i="33" s="1"/>
  <c r="A369" i="33" s="1"/>
  <c r="A370" i="33" s="1"/>
  <c r="A371" i="33" s="1"/>
  <c r="A372" i="33" s="1"/>
  <c r="A373" i="33" s="1"/>
  <c r="A374" i="33" s="1"/>
  <c r="A375" i="33" s="1"/>
  <c r="A376" i="33" s="1"/>
  <c r="A377" i="33" s="1"/>
  <c r="A378" i="33" s="1"/>
  <c r="A379" i="33" s="1"/>
  <c r="A380" i="33" s="1"/>
  <c r="A381" i="33" s="1"/>
  <c r="A382" i="33" s="1"/>
  <c r="A383" i="33" s="1"/>
  <c r="A384" i="33" s="1"/>
  <c r="A385" i="33" s="1"/>
  <c r="A386" i="33" s="1"/>
  <c r="A387" i="33" s="1"/>
  <c r="A388" i="33" s="1"/>
  <c r="A389" i="33" s="1"/>
  <c r="A390" i="33" s="1"/>
  <c r="A391" i="33" s="1"/>
  <c r="A392" i="33" s="1"/>
  <c r="A393" i="33" s="1"/>
  <c r="A394" i="33" s="1"/>
  <c r="A395" i="33" s="1"/>
  <c r="A396" i="33" s="1"/>
  <c r="A397" i="33" s="1"/>
  <c r="A398" i="33" s="1"/>
  <c r="A399" i="33" s="1"/>
  <c r="A400" i="33" s="1"/>
  <c r="A401" i="33" s="1"/>
  <c r="A402" i="33" s="1"/>
  <c r="A403" i="33" s="1"/>
  <c r="A404" i="33" s="1"/>
  <c r="A405" i="33" s="1"/>
  <c r="A406" i="33" s="1"/>
  <c r="A407" i="33" s="1"/>
  <c r="A408" i="33" s="1"/>
  <c r="A409" i="33" s="1"/>
  <c r="A410" i="33" s="1"/>
  <c r="A411" i="33" s="1"/>
  <c r="A412" i="33" s="1"/>
  <c r="A413" i="33" s="1"/>
  <c r="A414" i="33" s="1"/>
  <c r="A415" i="33" s="1"/>
  <c r="A416" i="33" s="1"/>
  <c r="A417" i="33" s="1"/>
  <c r="A418" i="33" s="1"/>
  <c r="A419" i="33" s="1"/>
  <c r="A420" i="33" s="1"/>
  <c r="A421" i="33" s="1"/>
  <c r="A422" i="33" s="1"/>
  <c r="A423" i="33" s="1"/>
  <c r="A424" i="33" s="1"/>
  <c r="A425" i="33" s="1"/>
  <c r="A426" i="33" s="1"/>
  <c r="A427" i="33" s="1"/>
  <c r="A428" i="33" s="1"/>
  <c r="A429" i="33" s="1"/>
  <c r="A430" i="33" s="1"/>
  <c r="A431" i="33" s="1"/>
  <c r="A432" i="33" s="1"/>
  <c r="A433" i="33" s="1"/>
  <c r="A434" i="33" s="1"/>
  <c r="A435" i="33" s="1"/>
  <c r="A436" i="33" s="1"/>
  <c r="A437" i="33" s="1"/>
  <c r="A438" i="33" s="1"/>
  <c r="A439" i="33" s="1"/>
  <c r="A440" i="33" s="1"/>
  <c r="A441" i="33" s="1"/>
  <c r="A442" i="33" s="1"/>
  <c r="A443" i="33" s="1"/>
  <c r="A444" i="33" s="1"/>
  <c r="A445" i="33" s="1"/>
  <c r="A446" i="33" s="1"/>
  <c r="A447" i="33" s="1"/>
  <c r="A448" i="33" s="1"/>
  <c r="A449" i="33" s="1"/>
  <c r="A450" i="33" s="1"/>
  <c r="A451" i="33" s="1"/>
  <c r="A452" i="33" s="1"/>
  <c r="A453" i="33" s="1"/>
  <c r="A454" i="33" s="1"/>
  <c r="A455" i="33" s="1"/>
  <c r="A456" i="33" s="1"/>
  <c r="A457" i="33" s="1"/>
  <c r="A458" i="33" s="1"/>
  <c r="A459" i="33" s="1"/>
  <c r="A460" i="33" s="1"/>
  <c r="A461" i="33" s="1"/>
  <c r="A462" i="33" s="1"/>
  <c r="A463" i="33" s="1"/>
  <c r="A464" i="33" s="1"/>
  <c r="A465" i="33" s="1"/>
  <c r="A466" i="33" s="1"/>
  <c r="A467" i="33" s="1"/>
  <c r="A468" i="33" s="1"/>
  <c r="A469" i="33" s="1"/>
  <c r="A470" i="33" s="1"/>
  <c r="A471" i="33" s="1"/>
  <c r="A472" i="33" s="1"/>
  <c r="A473" i="33" s="1"/>
  <c r="A474" i="33" s="1"/>
  <c r="A475" i="33" s="1"/>
  <c r="A476" i="33" s="1"/>
  <c r="A477" i="33" s="1"/>
  <c r="A478" i="33" s="1"/>
  <c r="A479" i="33" s="1"/>
  <c r="A480" i="33" s="1"/>
  <c r="A481" i="33" s="1"/>
  <c r="A482" i="33" s="1"/>
  <c r="A483" i="33" s="1"/>
  <c r="A484" i="33" s="1"/>
  <c r="A485" i="33" s="1"/>
  <c r="A486" i="33" s="1"/>
  <c r="A487" i="33" s="1"/>
  <c r="A488" i="33" s="1"/>
  <c r="A489" i="33" s="1"/>
  <c r="A490" i="33" s="1"/>
  <c r="A491" i="33" s="1"/>
  <c r="A492" i="33" s="1"/>
  <c r="A493" i="33" s="1"/>
  <c r="A494" i="33" s="1"/>
  <c r="A495" i="33" s="1"/>
  <c r="A496" i="33" s="1"/>
  <c r="A497" i="33" s="1"/>
  <c r="A498" i="33" s="1"/>
  <c r="A499" i="33" s="1"/>
  <c r="A500" i="33" s="1"/>
  <c r="A501" i="33" s="1"/>
  <c r="A502" i="33" s="1"/>
  <c r="G3" i="33"/>
  <c r="H202" i="32"/>
  <c r="G202" i="32"/>
  <c r="H201" i="32"/>
  <c r="G201" i="32"/>
  <c r="H200" i="32"/>
  <c r="G200" i="32"/>
  <c r="H199" i="32"/>
  <c r="G199" i="32"/>
  <c r="H198" i="32"/>
  <c r="G198" i="32"/>
  <c r="H197" i="32"/>
  <c r="G197" i="32"/>
  <c r="H196" i="32"/>
  <c r="G196" i="32"/>
  <c r="H195" i="32"/>
  <c r="G195" i="32"/>
  <c r="H194" i="32"/>
  <c r="G194" i="32"/>
  <c r="H193" i="32"/>
  <c r="G193" i="32"/>
  <c r="H192" i="32"/>
  <c r="G192" i="32"/>
  <c r="H191" i="32"/>
  <c r="G191" i="32"/>
  <c r="H190" i="32"/>
  <c r="G190" i="32"/>
  <c r="H189" i="32"/>
  <c r="G189" i="32"/>
  <c r="H188" i="32"/>
  <c r="G188" i="32"/>
  <c r="H187" i="32"/>
  <c r="G187" i="32"/>
  <c r="H186" i="32"/>
  <c r="G186" i="32"/>
  <c r="H185" i="32"/>
  <c r="G185" i="32"/>
  <c r="H184" i="32"/>
  <c r="G184" i="32"/>
  <c r="H183" i="32"/>
  <c r="G183" i="32"/>
  <c r="H182" i="32"/>
  <c r="G182" i="32"/>
  <c r="H181" i="32"/>
  <c r="G181" i="32"/>
  <c r="H180" i="32"/>
  <c r="G180" i="32"/>
  <c r="H179" i="32"/>
  <c r="G179" i="32"/>
  <c r="H178" i="32"/>
  <c r="G178" i="32"/>
  <c r="H177" i="32"/>
  <c r="G177" i="32"/>
  <c r="H176" i="32"/>
  <c r="G176" i="32"/>
  <c r="H175" i="32"/>
  <c r="G175" i="32"/>
  <c r="H174" i="32"/>
  <c r="G174" i="32"/>
  <c r="H173" i="32"/>
  <c r="G173" i="32"/>
  <c r="H172" i="32"/>
  <c r="G172" i="32"/>
  <c r="H171" i="32"/>
  <c r="G171" i="32"/>
  <c r="H170" i="32"/>
  <c r="G170" i="32"/>
  <c r="H169" i="32"/>
  <c r="G169" i="32"/>
  <c r="H168" i="32"/>
  <c r="G168" i="32"/>
  <c r="H167" i="32"/>
  <c r="G167" i="32"/>
  <c r="H166" i="32"/>
  <c r="G166" i="32"/>
  <c r="H165" i="32"/>
  <c r="G165" i="32"/>
  <c r="H164" i="32"/>
  <c r="G164" i="32"/>
  <c r="H163" i="32"/>
  <c r="G163" i="32"/>
  <c r="H162" i="32"/>
  <c r="G162" i="32"/>
  <c r="H161" i="32"/>
  <c r="G161" i="32"/>
  <c r="H160" i="32"/>
  <c r="G160" i="32"/>
  <c r="H159" i="32"/>
  <c r="G159" i="32"/>
  <c r="H158" i="32"/>
  <c r="G158" i="32"/>
  <c r="H157" i="32"/>
  <c r="G157" i="32"/>
  <c r="H156" i="32"/>
  <c r="G156" i="32"/>
  <c r="H155" i="32"/>
  <c r="G155" i="32"/>
  <c r="H154" i="32"/>
  <c r="G154" i="32"/>
  <c r="H153" i="32"/>
  <c r="G153" i="32"/>
  <c r="H152" i="32"/>
  <c r="G152" i="32"/>
  <c r="H151" i="32"/>
  <c r="G151" i="32"/>
  <c r="H150" i="32"/>
  <c r="G150" i="32"/>
  <c r="H149" i="32"/>
  <c r="G149" i="32"/>
  <c r="H148" i="32"/>
  <c r="G148" i="32"/>
  <c r="H147" i="32"/>
  <c r="G147" i="32"/>
  <c r="H146" i="32"/>
  <c r="G146" i="32"/>
  <c r="H145" i="32"/>
  <c r="G145" i="32"/>
  <c r="H144" i="32"/>
  <c r="G144" i="32"/>
  <c r="H143" i="32"/>
  <c r="G143" i="32"/>
  <c r="H142" i="32"/>
  <c r="G142" i="32"/>
  <c r="H141" i="32"/>
  <c r="G141" i="32"/>
  <c r="H140" i="32"/>
  <c r="G140" i="32"/>
  <c r="H139" i="32"/>
  <c r="G139" i="32"/>
  <c r="H138" i="32"/>
  <c r="G138" i="32"/>
  <c r="H137" i="32"/>
  <c r="G137" i="32"/>
  <c r="H136" i="32"/>
  <c r="G136" i="32"/>
  <c r="H135" i="32"/>
  <c r="G135" i="32"/>
  <c r="H134" i="32"/>
  <c r="G134" i="32"/>
  <c r="H133" i="32"/>
  <c r="G133" i="32"/>
  <c r="H132" i="32"/>
  <c r="G132" i="32"/>
  <c r="H131" i="32"/>
  <c r="G131" i="32"/>
  <c r="H130" i="32"/>
  <c r="G130" i="32"/>
  <c r="H129" i="32"/>
  <c r="G129" i="32"/>
  <c r="H128" i="32"/>
  <c r="G128" i="32"/>
  <c r="H127" i="32"/>
  <c r="G127" i="32"/>
  <c r="H126" i="32"/>
  <c r="G126" i="32"/>
  <c r="H125" i="32"/>
  <c r="G125" i="32"/>
  <c r="H124" i="32"/>
  <c r="G124" i="32"/>
  <c r="H123" i="32"/>
  <c r="G123" i="32"/>
  <c r="H122" i="32"/>
  <c r="G122" i="32"/>
  <c r="H121" i="32"/>
  <c r="G121" i="32"/>
  <c r="H120" i="32"/>
  <c r="G120" i="32"/>
  <c r="H119" i="32"/>
  <c r="G119" i="32"/>
  <c r="H118" i="32"/>
  <c r="G118" i="32"/>
  <c r="H117" i="32"/>
  <c r="G117" i="32"/>
  <c r="H116" i="32"/>
  <c r="G116" i="32"/>
  <c r="H115" i="32"/>
  <c r="G115" i="32"/>
  <c r="H114" i="32"/>
  <c r="G114" i="32"/>
  <c r="H113" i="32"/>
  <c r="G113" i="32"/>
  <c r="H112" i="32"/>
  <c r="G112" i="32"/>
  <c r="H111" i="32"/>
  <c r="G111" i="32"/>
  <c r="H110" i="32"/>
  <c r="G110" i="32"/>
  <c r="H109" i="32"/>
  <c r="G109" i="32"/>
  <c r="H108" i="32"/>
  <c r="G108" i="32"/>
  <c r="H107" i="32"/>
  <c r="G107" i="32"/>
  <c r="H106" i="32"/>
  <c r="G106" i="32"/>
  <c r="H105" i="32"/>
  <c r="G105" i="32"/>
  <c r="H104" i="32"/>
  <c r="G104" i="32"/>
  <c r="H103" i="32"/>
  <c r="G103" i="32"/>
  <c r="H102" i="32"/>
  <c r="G102" i="32"/>
  <c r="H101" i="32"/>
  <c r="G101" i="32"/>
  <c r="H100" i="32"/>
  <c r="G100" i="32"/>
  <c r="H99" i="32"/>
  <c r="G99" i="32"/>
  <c r="H98" i="32"/>
  <c r="G98" i="32"/>
  <c r="H97" i="32"/>
  <c r="G97" i="32"/>
  <c r="H96" i="32"/>
  <c r="G96" i="32"/>
  <c r="H95" i="32"/>
  <c r="G95" i="32"/>
  <c r="H94" i="32"/>
  <c r="G94" i="32"/>
  <c r="H93" i="32"/>
  <c r="G93" i="32"/>
  <c r="H92" i="32"/>
  <c r="G92" i="32"/>
  <c r="H91" i="32"/>
  <c r="G91" i="32"/>
  <c r="H90" i="32"/>
  <c r="G90" i="32"/>
  <c r="H89" i="32"/>
  <c r="G89" i="32"/>
  <c r="H88" i="32"/>
  <c r="G88" i="32"/>
  <c r="H87" i="32"/>
  <c r="G87" i="32"/>
  <c r="H86" i="32"/>
  <c r="G86" i="32"/>
  <c r="H85" i="32"/>
  <c r="G85" i="32"/>
  <c r="H84" i="32"/>
  <c r="G84" i="32"/>
  <c r="H83" i="32"/>
  <c r="G83" i="32"/>
  <c r="H82" i="32"/>
  <c r="G82" i="32"/>
  <c r="H81" i="32"/>
  <c r="G81" i="32"/>
  <c r="H80" i="32"/>
  <c r="G80" i="32"/>
  <c r="H79" i="32"/>
  <c r="G79" i="32"/>
  <c r="H78" i="32"/>
  <c r="G78" i="32"/>
  <c r="H77" i="32"/>
  <c r="G77" i="32"/>
  <c r="H76" i="32"/>
  <c r="G76" i="32"/>
  <c r="H75" i="32"/>
  <c r="G75" i="32"/>
  <c r="H74" i="32"/>
  <c r="G74" i="32"/>
  <c r="H73" i="32"/>
  <c r="G73" i="32"/>
  <c r="H72" i="32"/>
  <c r="G72" i="32"/>
  <c r="H71" i="32"/>
  <c r="G71" i="32"/>
  <c r="H70" i="32"/>
  <c r="G70" i="32"/>
  <c r="H69" i="32"/>
  <c r="G69" i="32"/>
  <c r="H68" i="32"/>
  <c r="G68" i="32"/>
  <c r="H67" i="32"/>
  <c r="G67" i="32"/>
  <c r="H66" i="32"/>
  <c r="G66" i="32"/>
  <c r="H65" i="32"/>
  <c r="G65" i="32"/>
  <c r="H64" i="32"/>
  <c r="G64" i="32"/>
  <c r="H63" i="32"/>
  <c r="G63" i="32"/>
  <c r="H62" i="32"/>
  <c r="G62" i="32"/>
  <c r="H61" i="32"/>
  <c r="G61" i="32"/>
  <c r="H60" i="32"/>
  <c r="G60" i="32"/>
  <c r="H59" i="32"/>
  <c r="G59" i="32"/>
  <c r="H58" i="32"/>
  <c r="G58" i="32"/>
  <c r="H57" i="32"/>
  <c r="G57" i="32"/>
  <c r="H56" i="32"/>
  <c r="G56" i="32"/>
  <c r="H55" i="32"/>
  <c r="G55" i="32"/>
  <c r="H54" i="32"/>
  <c r="G54" i="32"/>
  <c r="H53" i="32"/>
  <c r="G53" i="32"/>
  <c r="H52" i="32"/>
  <c r="G52" i="32"/>
  <c r="H51" i="32"/>
  <c r="G51" i="32"/>
  <c r="H50" i="32"/>
  <c r="G50" i="32"/>
  <c r="H49" i="32"/>
  <c r="G49" i="32"/>
  <c r="H48" i="32"/>
  <c r="G48" i="32"/>
  <c r="H47" i="32"/>
  <c r="G47" i="32"/>
  <c r="H46" i="32"/>
  <c r="G46" i="32"/>
  <c r="H45" i="32"/>
  <c r="G45" i="32"/>
  <c r="H44" i="32"/>
  <c r="G44" i="32"/>
  <c r="H43" i="32"/>
  <c r="G43" i="32"/>
  <c r="H42" i="32"/>
  <c r="G42" i="32"/>
  <c r="H41" i="32"/>
  <c r="G41" i="32"/>
  <c r="H40" i="32"/>
  <c r="G40" i="32"/>
  <c r="H39" i="32"/>
  <c r="G39" i="32"/>
  <c r="H38" i="32"/>
  <c r="G38" i="32"/>
  <c r="H37" i="32"/>
  <c r="G37" i="32"/>
  <c r="H36" i="32"/>
  <c r="G36" i="32"/>
  <c r="H35" i="32"/>
  <c r="G35" i="32"/>
  <c r="H34" i="32"/>
  <c r="G34" i="32"/>
  <c r="H33" i="32"/>
  <c r="G33" i="32"/>
  <c r="H32" i="32"/>
  <c r="G32" i="32"/>
  <c r="H31" i="32"/>
  <c r="G31" i="32"/>
  <c r="H30" i="32"/>
  <c r="G30" i="32"/>
  <c r="H29" i="32"/>
  <c r="G29" i="32"/>
  <c r="H28" i="32"/>
  <c r="G28" i="32"/>
  <c r="H27" i="32"/>
  <c r="G27" i="32"/>
  <c r="H26" i="32"/>
  <c r="G26" i="32"/>
  <c r="H25" i="32"/>
  <c r="G25" i="32"/>
  <c r="H24" i="32"/>
  <c r="G24" i="32"/>
  <c r="H23" i="32"/>
  <c r="G23" i="32"/>
  <c r="H22" i="32"/>
  <c r="G22" i="32"/>
  <c r="H21" i="32"/>
  <c r="G21" i="32"/>
  <c r="H20" i="32"/>
  <c r="G20" i="32"/>
  <c r="H19" i="32"/>
  <c r="G19" i="32"/>
  <c r="H18" i="32"/>
  <c r="G18" i="32"/>
  <c r="H17" i="32"/>
  <c r="G17" i="32"/>
  <c r="H16" i="32"/>
  <c r="G16" i="32"/>
  <c r="H15" i="32"/>
  <c r="G15" i="32"/>
  <c r="H14" i="32"/>
  <c r="G14" i="32"/>
  <c r="H13" i="32"/>
  <c r="G13" i="32"/>
  <c r="G12" i="32"/>
  <c r="H12" i="32"/>
  <c r="G11" i="32"/>
  <c r="H11" i="32"/>
  <c r="G10" i="32"/>
  <c r="H10" i="32"/>
  <c r="G9" i="32"/>
  <c r="H9" i="32"/>
  <c r="G8" i="32"/>
  <c r="H8" i="32"/>
  <c r="G7" i="32"/>
  <c r="H7" i="32"/>
  <c r="G6" i="32"/>
  <c r="G5" i="32"/>
  <c r="H5" i="32"/>
  <c r="G4" i="32"/>
  <c r="H4" i="32"/>
  <c r="A4" i="32"/>
  <c r="A5" i="32" s="1"/>
  <c r="A6" i="32" s="1"/>
  <c r="A7" i="32" s="1"/>
  <c r="A8" i="32" s="1"/>
  <c r="A9" i="32" s="1"/>
  <c r="A10" i="32" s="1"/>
  <c r="A11" i="32" s="1"/>
  <c r="A12" i="32" s="1"/>
  <c r="A13" i="32" s="1"/>
  <c r="A14" i="32" s="1"/>
  <c r="A15" i="32" s="1"/>
  <c r="A16" i="32" s="1"/>
  <c r="A17" i="32" s="1"/>
  <c r="A18" i="32" s="1"/>
  <c r="A19" i="32" s="1"/>
  <c r="A20" i="32" s="1"/>
  <c r="A21" i="32" s="1"/>
  <c r="A22" i="32" s="1"/>
  <c r="A23" i="32" s="1"/>
  <c r="A24" i="32" s="1"/>
  <c r="A25" i="32" s="1"/>
  <c r="A26" i="32" s="1"/>
  <c r="A27" i="32" s="1"/>
  <c r="A28" i="32" s="1"/>
  <c r="A29" i="32" s="1"/>
  <c r="A30" i="32" s="1"/>
  <c r="A31" i="32" s="1"/>
  <c r="A32" i="32" s="1"/>
  <c r="A33" i="32" s="1"/>
  <c r="A34" i="32" s="1"/>
  <c r="A35" i="32" s="1"/>
  <c r="A36" i="32" s="1"/>
  <c r="A37" i="32" s="1"/>
  <c r="A38" i="32" s="1"/>
  <c r="A39" i="32" s="1"/>
  <c r="A40" i="32" s="1"/>
  <c r="A41" i="32" s="1"/>
  <c r="A42" i="32" s="1"/>
  <c r="A43" i="32" s="1"/>
  <c r="A44" i="32" s="1"/>
  <c r="A45" i="32" s="1"/>
  <c r="A46" i="32" s="1"/>
  <c r="A47" i="32" s="1"/>
  <c r="A48" i="32" s="1"/>
  <c r="A49" i="32" s="1"/>
  <c r="A50" i="32" s="1"/>
  <c r="A51" i="32" s="1"/>
  <c r="A52" i="32" s="1"/>
  <c r="A53" i="32" s="1"/>
  <c r="A54" i="32" s="1"/>
  <c r="A55" i="32" s="1"/>
  <c r="A56" i="32" s="1"/>
  <c r="A57" i="32" s="1"/>
  <c r="A58" i="32" s="1"/>
  <c r="A59" i="32" s="1"/>
  <c r="A60" i="32" s="1"/>
  <c r="A61" i="32" s="1"/>
  <c r="A62" i="32" s="1"/>
  <c r="A63" i="32" s="1"/>
  <c r="A64" i="32" s="1"/>
  <c r="A65" i="32" s="1"/>
  <c r="A66" i="32" s="1"/>
  <c r="A67" i="32" s="1"/>
  <c r="A68" i="32" s="1"/>
  <c r="A69" i="32" s="1"/>
  <c r="A70" i="32" s="1"/>
  <c r="A71" i="32" s="1"/>
  <c r="A72" i="32" s="1"/>
  <c r="A73" i="32" s="1"/>
  <c r="A74" i="32" s="1"/>
  <c r="A75" i="32" s="1"/>
  <c r="A76" i="32" s="1"/>
  <c r="A77" i="32" s="1"/>
  <c r="A78" i="32" s="1"/>
  <c r="A79" i="32" s="1"/>
  <c r="A80" i="32" s="1"/>
  <c r="A81" i="32" s="1"/>
  <c r="A82" i="32" s="1"/>
  <c r="A83" i="32" s="1"/>
  <c r="A84" i="32" s="1"/>
  <c r="A85" i="32" s="1"/>
  <c r="A86" i="32" s="1"/>
  <c r="A87" i="32" s="1"/>
  <c r="A88" i="32" s="1"/>
  <c r="A89" i="32" s="1"/>
  <c r="A90" i="32" s="1"/>
  <c r="A91" i="32" s="1"/>
  <c r="A92" i="32" s="1"/>
  <c r="A93" i="32" s="1"/>
  <c r="A94" i="32" s="1"/>
  <c r="A95" i="32" s="1"/>
  <c r="A96" i="32" s="1"/>
  <c r="A97" i="32" s="1"/>
  <c r="A98" i="32" s="1"/>
  <c r="A99" i="32" s="1"/>
  <c r="A100" i="32" s="1"/>
  <c r="A101" i="32" s="1"/>
  <c r="A102" i="32" s="1"/>
  <c r="A103" i="32" s="1"/>
  <c r="A104" i="32" s="1"/>
  <c r="A105" i="32" s="1"/>
  <c r="A106" i="32" s="1"/>
  <c r="A107" i="32" s="1"/>
  <c r="A108" i="32" s="1"/>
  <c r="A109" i="32" s="1"/>
  <c r="A110" i="32" s="1"/>
  <c r="A111" i="32" s="1"/>
  <c r="A112" i="32" s="1"/>
  <c r="A113" i="32" s="1"/>
  <c r="A114" i="32" s="1"/>
  <c r="A115" i="32" s="1"/>
  <c r="A116" i="32" s="1"/>
  <c r="A117" i="32" s="1"/>
  <c r="A118" i="32" s="1"/>
  <c r="A119" i="32" s="1"/>
  <c r="A120" i="32" s="1"/>
  <c r="A121" i="32" s="1"/>
  <c r="A122" i="32" s="1"/>
  <c r="A123" i="32" s="1"/>
  <c r="A124" i="32" s="1"/>
  <c r="A125" i="32" s="1"/>
  <c r="A126" i="32" s="1"/>
  <c r="A127" i="32" s="1"/>
  <c r="A128" i="32" s="1"/>
  <c r="A129" i="32" s="1"/>
  <c r="A130" i="32" s="1"/>
  <c r="A131" i="32" s="1"/>
  <c r="A132" i="32" s="1"/>
  <c r="A133" i="32" s="1"/>
  <c r="A134" i="32" s="1"/>
  <c r="A135" i="32" s="1"/>
  <c r="A136" i="32" s="1"/>
  <c r="A137" i="32" s="1"/>
  <c r="A138" i="32" s="1"/>
  <c r="A139" i="32" s="1"/>
  <c r="A140" i="32" s="1"/>
  <c r="A141" i="32" s="1"/>
  <c r="A142" i="32" s="1"/>
  <c r="A143" i="32" s="1"/>
  <c r="A144" i="32" s="1"/>
  <c r="A145" i="32" s="1"/>
  <c r="A146" i="32" s="1"/>
  <c r="A147" i="32" s="1"/>
  <c r="A148" i="32" s="1"/>
  <c r="A149" i="32" s="1"/>
  <c r="A150" i="32" s="1"/>
  <c r="A151" i="32" s="1"/>
  <c r="A152" i="32" s="1"/>
  <c r="A153" i="32" s="1"/>
  <c r="A154" i="32" s="1"/>
  <c r="A155" i="32" s="1"/>
  <c r="A156" i="32" s="1"/>
  <c r="A157" i="32" s="1"/>
  <c r="A158" i="32" s="1"/>
  <c r="A159" i="32" s="1"/>
  <c r="A160" i="32" s="1"/>
  <c r="A161" i="32" s="1"/>
  <c r="A162" i="32" s="1"/>
  <c r="A163" i="32" s="1"/>
  <c r="A164" i="32" s="1"/>
  <c r="A165" i="32" s="1"/>
  <c r="A166" i="32" s="1"/>
  <c r="A167" i="32" s="1"/>
  <c r="A168" i="32" s="1"/>
  <c r="A169" i="32" s="1"/>
  <c r="A170" i="32" s="1"/>
  <c r="A171" i="32" s="1"/>
  <c r="A172" i="32" s="1"/>
  <c r="A173" i="32" s="1"/>
  <c r="A174" i="32" s="1"/>
  <c r="A175" i="32" s="1"/>
  <c r="A176" i="32" s="1"/>
  <c r="A177" i="32" s="1"/>
  <c r="A178" i="32" s="1"/>
  <c r="A179" i="32" s="1"/>
  <c r="A180" i="32" s="1"/>
  <c r="A181" i="32" s="1"/>
  <c r="A182" i="32" s="1"/>
  <c r="A183" i="32" s="1"/>
  <c r="A184" i="32" s="1"/>
  <c r="A185" i="32" s="1"/>
  <c r="A186" i="32" s="1"/>
  <c r="A187" i="32" s="1"/>
  <c r="A188" i="32" s="1"/>
  <c r="A189" i="32" s="1"/>
  <c r="A190" i="32" s="1"/>
  <c r="A191" i="32" s="1"/>
  <c r="A192" i="32" s="1"/>
  <c r="A193" i="32" s="1"/>
  <c r="A194" i="32" s="1"/>
  <c r="A195" i="32" s="1"/>
  <c r="A196" i="32" s="1"/>
  <c r="A197" i="32" s="1"/>
  <c r="A198" i="32" s="1"/>
  <c r="A199" i="32" s="1"/>
  <c r="A200" i="32" s="1"/>
  <c r="A201" i="32" s="1"/>
  <c r="A202" i="32" s="1"/>
  <c r="G3" i="32"/>
  <c r="H3" i="32"/>
  <c r="M46" i="20"/>
  <c r="Q46" i="20" s="1"/>
  <c r="L46" i="20"/>
  <c r="P46" i="20" s="1"/>
  <c r="T46" i="20" s="1"/>
  <c r="A4" i="20"/>
  <c r="A5" i="20" s="1"/>
  <c r="A6" i="20" s="1"/>
  <c r="A7" i="20" s="1"/>
  <c r="A8" i="20" s="1"/>
  <c r="A9" i="20" s="1"/>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119" i="20" s="1"/>
  <c r="A120" i="20" s="1"/>
  <c r="A121" i="20" s="1"/>
  <c r="A122" i="20" s="1"/>
  <c r="A123" i="20" s="1"/>
  <c r="A124" i="20" s="1"/>
  <c r="A125" i="20" s="1"/>
  <c r="A126" i="20" s="1"/>
  <c r="A127" i="20" s="1"/>
  <c r="A128" i="20" s="1"/>
  <c r="A129" i="20" s="1"/>
  <c r="A130" i="20" s="1"/>
  <c r="A131" i="20" s="1"/>
  <c r="A132" i="20" s="1"/>
  <c r="A133" i="20" s="1"/>
  <c r="A134" i="20" s="1"/>
  <c r="A135" i="20" s="1"/>
  <c r="A136" i="20" s="1"/>
  <c r="A137" i="20" s="1"/>
  <c r="A138" i="20" s="1"/>
  <c r="A139" i="20" s="1"/>
  <c r="A140" i="20" s="1"/>
  <c r="A141" i="20" s="1"/>
  <c r="A142" i="20" s="1"/>
  <c r="A143" i="20" s="1"/>
  <c r="A144" i="20" s="1"/>
  <c r="A145" i="20" s="1"/>
  <c r="A146" i="20" s="1"/>
  <c r="A147" i="20" s="1"/>
  <c r="A148" i="20" s="1"/>
  <c r="A149" i="20" s="1"/>
  <c r="A150" i="20" s="1"/>
  <c r="A151" i="20" s="1"/>
  <c r="A152" i="20" s="1"/>
  <c r="A153" i="20" s="1"/>
  <c r="A154" i="20" s="1"/>
  <c r="A155" i="20" s="1"/>
  <c r="A156" i="20" s="1"/>
  <c r="A157" i="20" s="1"/>
  <c r="A158" i="20" s="1"/>
  <c r="A159" i="20" s="1"/>
  <c r="A160" i="20" s="1"/>
  <c r="A161" i="20" s="1"/>
  <c r="A162" i="20" s="1"/>
  <c r="A163" i="20" s="1"/>
  <c r="A164" i="20" s="1"/>
  <c r="A165" i="20" s="1"/>
  <c r="A166" i="20" s="1"/>
  <c r="A167" i="20" s="1"/>
  <c r="A168" i="20" s="1"/>
  <c r="A169" i="20" s="1"/>
  <c r="A170" i="20" s="1"/>
  <c r="A171" i="20" s="1"/>
  <c r="A172" i="20" s="1"/>
  <c r="A173" i="20" s="1"/>
  <c r="A174" i="20" s="1"/>
  <c r="A175" i="20" s="1"/>
  <c r="A176" i="20" s="1"/>
  <c r="A177" i="20" s="1"/>
  <c r="A178" i="20" s="1"/>
  <c r="A179" i="20" s="1"/>
  <c r="A180" i="20" s="1"/>
  <c r="A181" i="20" s="1"/>
  <c r="A182" i="20" s="1"/>
  <c r="A183" i="20" s="1"/>
  <c r="A184" i="20" s="1"/>
  <c r="A185" i="20" s="1"/>
  <c r="A186" i="20" s="1"/>
  <c r="A187" i="20" s="1"/>
  <c r="A188" i="20" s="1"/>
  <c r="A189" i="20" s="1"/>
  <c r="A190" i="20" s="1"/>
  <c r="A191" i="20" s="1"/>
  <c r="A192" i="20" s="1"/>
  <c r="A193" i="20" s="1"/>
  <c r="A194" i="20" s="1"/>
  <c r="A195" i="20" s="1"/>
  <c r="A196" i="20" s="1"/>
  <c r="A197" i="20" s="1"/>
  <c r="A198" i="20" s="1"/>
  <c r="A199" i="20" s="1"/>
  <c r="A200" i="20" s="1"/>
  <c r="A201" i="20" s="1"/>
  <c r="A202" i="20" s="1"/>
  <c r="A203" i="20" s="1"/>
  <c r="A204" i="20" s="1"/>
  <c r="A205" i="20" s="1"/>
  <c r="A206" i="20" s="1"/>
  <c r="A207" i="20" s="1"/>
  <c r="A208" i="20" s="1"/>
  <c r="A209" i="20" s="1"/>
  <c r="A210" i="20" s="1"/>
  <c r="A211" i="20" s="1"/>
  <c r="A212" i="20" s="1"/>
  <c r="A213" i="20" s="1"/>
  <c r="A214" i="20" s="1"/>
  <c r="A215" i="20" s="1"/>
  <c r="A216" i="20" s="1"/>
  <c r="A217" i="20" s="1"/>
  <c r="A218" i="20" s="1"/>
  <c r="A219" i="20" s="1"/>
  <c r="A220" i="20" s="1"/>
  <c r="A221" i="20" s="1"/>
  <c r="A222" i="20" s="1"/>
  <c r="A223" i="20" s="1"/>
  <c r="A224" i="20" s="1"/>
  <c r="A225" i="20" s="1"/>
  <c r="A226" i="20" s="1"/>
  <c r="A227" i="20" s="1"/>
  <c r="A228" i="20" s="1"/>
  <c r="A229" i="20" s="1"/>
  <c r="A230" i="20" s="1"/>
  <c r="A231" i="20" s="1"/>
  <c r="A232" i="20" s="1"/>
  <c r="A233" i="20" s="1"/>
  <c r="A234" i="20" s="1"/>
  <c r="A235" i="20" s="1"/>
  <c r="A236" i="20" s="1"/>
  <c r="A237" i="20" s="1"/>
  <c r="A238" i="20" s="1"/>
  <c r="A239" i="20" s="1"/>
  <c r="A240" i="20" s="1"/>
  <c r="A241" i="20" s="1"/>
  <c r="A242" i="20" s="1"/>
  <c r="A243" i="20" s="1"/>
  <c r="A244" i="20" s="1"/>
  <c r="A245" i="20" s="1"/>
  <c r="A246" i="20" s="1"/>
  <c r="A247" i="20" s="1"/>
  <c r="A248" i="20" s="1"/>
  <c r="A249" i="20" s="1"/>
  <c r="A250" i="20" s="1"/>
  <c r="A251" i="20" s="1"/>
  <c r="A252" i="20" s="1"/>
  <c r="A253" i="20" s="1"/>
  <c r="A254" i="20" s="1"/>
  <c r="A255" i="20" s="1"/>
  <c r="A256" i="20" s="1"/>
  <c r="A257" i="20" s="1"/>
  <c r="A258" i="20" s="1"/>
  <c r="A259" i="20" s="1"/>
  <c r="A260" i="20" s="1"/>
  <c r="A261" i="20" s="1"/>
  <c r="A262" i="20" s="1"/>
  <c r="A263" i="20" s="1"/>
  <c r="A264" i="20" s="1"/>
  <c r="A265" i="20" s="1"/>
  <c r="A266" i="20" s="1"/>
  <c r="A267" i="20" s="1"/>
  <c r="A268" i="20" s="1"/>
  <c r="A269" i="20" s="1"/>
  <c r="A270" i="20" s="1"/>
  <c r="A271" i="20" s="1"/>
  <c r="A272" i="20" s="1"/>
  <c r="A273" i="20" s="1"/>
  <c r="A274" i="20" s="1"/>
  <c r="A275" i="20" s="1"/>
  <c r="A276" i="20" s="1"/>
  <c r="A277" i="20" s="1"/>
  <c r="A278" i="20" s="1"/>
  <c r="A279" i="20" s="1"/>
  <c r="A280" i="20" s="1"/>
  <c r="A281" i="20" s="1"/>
  <c r="A282" i="20" s="1"/>
  <c r="A283" i="20" s="1"/>
  <c r="A284" i="20" s="1"/>
  <c r="A285" i="20" s="1"/>
  <c r="A286" i="20" s="1"/>
  <c r="A287" i="20" s="1"/>
  <c r="A288" i="20" s="1"/>
  <c r="A289" i="20" s="1"/>
  <c r="A290" i="20" s="1"/>
  <c r="A291" i="20" s="1"/>
  <c r="A292" i="20" s="1"/>
  <c r="A293" i="20" s="1"/>
  <c r="A294" i="20" s="1"/>
  <c r="A295" i="20" s="1"/>
  <c r="A296" i="20" s="1"/>
  <c r="A297" i="20" s="1"/>
  <c r="A298" i="20" s="1"/>
  <c r="A299" i="20" s="1"/>
  <c r="A300" i="20" s="1"/>
  <c r="A301" i="20" s="1"/>
  <c r="A302" i="20" s="1"/>
  <c r="A303" i="20" s="1"/>
  <c r="A304" i="20" s="1"/>
  <c r="A305" i="20" s="1"/>
  <c r="A306" i="20" s="1"/>
  <c r="A307" i="20" s="1"/>
  <c r="A308" i="20" s="1"/>
  <c r="A309" i="20" s="1"/>
  <c r="A310" i="20" s="1"/>
  <c r="A311" i="20" s="1"/>
  <c r="A312" i="20" s="1"/>
  <c r="A313" i="20" s="1"/>
  <c r="A314" i="20" s="1"/>
  <c r="A315" i="20" s="1"/>
  <c r="A316" i="20" s="1"/>
  <c r="A317" i="20" s="1"/>
  <c r="A318" i="20" s="1"/>
  <c r="A319" i="20" s="1"/>
  <c r="A320" i="20" s="1"/>
  <c r="A321" i="20" s="1"/>
  <c r="A322" i="20" s="1"/>
  <c r="A323" i="20" s="1"/>
  <c r="A324" i="20" s="1"/>
  <c r="A325" i="20" s="1"/>
  <c r="A326" i="20" s="1"/>
  <c r="A327" i="20" s="1"/>
  <c r="A328" i="20" s="1"/>
  <c r="A329" i="20" s="1"/>
  <c r="A330" i="20" s="1"/>
  <c r="A331" i="20" s="1"/>
  <c r="A332" i="20" s="1"/>
  <c r="A333" i="20" s="1"/>
  <c r="A334" i="20" s="1"/>
  <c r="A335" i="20" s="1"/>
  <c r="A336" i="20" s="1"/>
  <c r="A337" i="20" s="1"/>
  <c r="A338" i="20" s="1"/>
  <c r="A339" i="20" s="1"/>
  <c r="A340" i="20" s="1"/>
  <c r="A341" i="20" s="1"/>
  <c r="A342" i="20" s="1"/>
  <c r="A343" i="20" s="1"/>
  <c r="A344" i="20" s="1"/>
  <c r="A345" i="20" s="1"/>
  <c r="A346" i="20" s="1"/>
  <c r="A347" i="20" s="1"/>
  <c r="A348" i="20" s="1"/>
  <c r="A349" i="20" s="1"/>
  <c r="A350" i="20" s="1"/>
  <c r="A351" i="20" s="1"/>
  <c r="A352" i="20" s="1"/>
  <c r="A353" i="20" s="1"/>
  <c r="A354" i="20" s="1"/>
  <c r="A355" i="20" s="1"/>
  <c r="A356" i="20" s="1"/>
  <c r="A357" i="20" s="1"/>
  <c r="A358" i="20" s="1"/>
  <c r="A359" i="20" s="1"/>
  <c r="A360" i="20" s="1"/>
  <c r="A361" i="20" s="1"/>
  <c r="A362" i="20" s="1"/>
  <c r="A363" i="20" s="1"/>
  <c r="A364" i="20" s="1"/>
  <c r="A365" i="20" s="1"/>
  <c r="A366" i="20" s="1"/>
  <c r="A367" i="20" s="1"/>
  <c r="A368" i="20" s="1"/>
  <c r="A369" i="20" s="1"/>
  <c r="A370" i="20" s="1"/>
  <c r="A371" i="20" s="1"/>
  <c r="A372" i="20" s="1"/>
  <c r="A373" i="20" s="1"/>
  <c r="A374" i="20" s="1"/>
  <c r="A375" i="20" s="1"/>
  <c r="A376" i="20" s="1"/>
  <c r="A377" i="20" s="1"/>
  <c r="A378" i="20" s="1"/>
  <c r="A379" i="20" s="1"/>
  <c r="A380" i="20" s="1"/>
  <c r="A381" i="20" s="1"/>
  <c r="A382" i="20" s="1"/>
  <c r="A383" i="20" s="1"/>
  <c r="A384" i="20" s="1"/>
  <c r="A385" i="20" s="1"/>
  <c r="A386" i="20" s="1"/>
  <c r="A387" i="20" s="1"/>
  <c r="A388" i="20" s="1"/>
  <c r="A389" i="20" s="1"/>
  <c r="A390" i="20" s="1"/>
  <c r="A391" i="20" s="1"/>
  <c r="A392" i="20" s="1"/>
  <c r="A393" i="20" s="1"/>
  <c r="A394" i="20" s="1"/>
  <c r="A395" i="20" s="1"/>
  <c r="A396" i="20" s="1"/>
  <c r="A397" i="20" s="1"/>
  <c r="A398" i="20" s="1"/>
  <c r="A399" i="20" s="1"/>
  <c r="A400" i="20" s="1"/>
  <c r="A401" i="20" s="1"/>
  <c r="A402" i="20" s="1"/>
  <c r="A403" i="20" s="1"/>
  <c r="A404" i="20" s="1"/>
  <c r="A405" i="20" s="1"/>
  <c r="A406" i="20" s="1"/>
  <c r="A407" i="20" s="1"/>
  <c r="A408" i="20" s="1"/>
  <c r="A409" i="20" s="1"/>
  <c r="A410" i="20" s="1"/>
  <c r="A411" i="20" s="1"/>
  <c r="A412" i="20" s="1"/>
  <c r="A413" i="20" s="1"/>
  <c r="A414" i="20" s="1"/>
  <c r="A415" i="20" s="1"/>
  <c r="A416" i="20" s="1"/>
  <c r="A417" i="20" s="1"/>
  <c r="A418" i="20" s="1"/>
  <c r="A419" i="20" s="1"/>
  <c r="A420" i="20" s="1"/>
  <c r="A421" i="20" s="1"/>
  <c r="A422" i="20" s="1"/>
  <c r="A423" i="20" s="1"/>
  <c r="A424" i="20" s="1"/>
  <c r="A425" i="20" s="1"/>
  <c r="A426" i="20" s="1"/>
  <c r="A427" i="20" s="1"/>
  <c r="A428" i="20" s="1"/>
  <c r="A429" i="20" s="1"/>
  <c r="A430" i="20" s="1"/>
  <c r="A431" i="20" s="1"/>
  <c r="A432" i="20" s="1"/>
  <c r="A433" i="20" s="1"/>
  <c r="A434" i="20" s="1"/>
  <c r="A435" i="20" s="1"/>
  <c r="A436" i="20" s="1"/>
  <c r="A437" i="20" s="1"/>
  <c r="A438" i="20" s="1"/>
  <c r="A439" i="20" s="1"/>
  <c r="A440" i="20" s="1"/>
  <c r="A441" i="20" s="1"/>
  <c r="A442" i="20" s="1"/>
  <c r="A443" i="20" s="1"/>
  <c r="A444" i="20" s="1"/>
  <c r="A445" i="20" s="1"/>
  <c r="A446" i="20" s="1"/>
  <c r="A447" i="20" s="1"/>
  <c r="A448" i="20" s="1"/>
  <c r="A449" i="20" s="1"/>
  <c r="A450" i="20" s="1"/>
  <c r="A451" i="20" s="1"/>
  <c r="A452" i="20" s="1"/>
  <c r="A453" i="20" s="1"/>
  <c r="A454" i="20" s="1"/>
  <c r="A455" i="20" s="1"/>
  <c r="A456" i="20" s="1"/>
  <c r="A457" i="20" s="1"/>
  <c r="A458" i="20" s="1"/>
  <c r="A459" i="20" s="1"/>
  <c r="A460" i="20" s="1"/>
  <c r="A461" i="20" s="1"/>
  <c r="A462" i="20" s="1"/>
  <c r="A463" i="20" s="1"/>
  <c r="A464" i="20" s="1"/>
  <c r="A465" i="20" s="1"/>
  <c r="A466" i="20" s="1"/>
  <c r="A467" i="20" s="1"/>
  <c r="A468" i="20" s="1"/>
  <c r="A469" i="20" s="1"/>
  <c r="A470" i="20" s="1"/>
  <c r="A471" i="20" s="1"/>
  <c r="A472" i="20" s="1"/>
  <c r="A473" i="20" s="1"/>
  <c r="A474" i="20" s="1"/>
  <c r="A475" i="20" s="1"/>
  <c r="A476" i="20" s="1"/>
  <c r="A477" i="20" s="1"/>
  <c r="A478" i="20" s="1"/>
  <c r="A479" i="20" s="1"/>
  <c r="A480" i="20" s="1"/>
  <c r="A481" i="20" s="1"/>
  <c r="A482" i="20" s="1"/>
  <c r="A483" i="20" s="1"/>
  <c r="A484" i="20" s="1"/>
  <c r="A485" i="20" s="1"/>
  <c r="A486" i="20" s="1"/>
  <c r="A487" i="20" s="1"/>
  <c r="A488" i="20" s="1"/>
  <c r="A489" i="20" s="1"/>
  <c r="A490" i="20" s="1"/>
  <c r="A491" i="20" s="1"/>
  <c r="A492" i="20" s="1"/>
  <c r="A493" i="20" s="1"/>
  <c r="A494" i="20" s="1"/>
  <c r="A495" i="20" s="1"/>
  <c r="A496" i="20" s="1"/>
  <c r="A497" i="20" s="1"/>
  <c r="A498" i="20" s="1"/>
  <c r="A499" i="20" s="1"/>
  <c r="A500" i="20" s="1"/>
  <c r="A501" i="20" s="1"/>
  <c r="A4" i="15"/>
  <c r="A5" i="15" s="1"/>
  <c r="A6" i="15" s="1"/>
  <c r="A7" i="15" s="1"/>
  <c r="A8" i="15" s="1"/>
  <c r="A9" i="15" s="1"/>
  <c r="A10" i="15" s="1"/>
  <c r="A11" i="15" s="1"/>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39" i="15" s="1"/>
  <c r="A40" i="15" s="1"/>
  <c r="A41" i="15" s="1"/>
  <c r="A42" i="15" s="1"/>
  <c r="A43" i="15" s="1"/>
  <c r="A44" i="15" s="1"/>
  <c r="A45" i="15" s="1"/>
  <c r="A46" i="15" s="1"/>
  <c r="A47" i="15" s="1"/>
  <c r="A48" i="15" s="1"/>
  <c r="A49" i="15" s="1"/>
  <c r="A50" i="15" s="1"/>
  <c r="A51" i="15" s="1"/>
  <c r="A52" i="15" s="1"/>
  <c r="A53" i="15" s="1"/>
  <c r="A54" i="15" s="1"/>
  <c r="A55" i="15" s="1"/>
  <c r="A56" i="15" s="1"/>
  <c r="A57" i="15" s="1"/>
  <c r="A58" i="15" s="1"/>
  <c r="A59" i="15" s="1"/>
  <c r="A60" i="15" s="1"/>
  <c r="A61" i="15" s="1"/>
  <c r="A62" i="15" s="1"/>
  <c r="A63" i="15" s="1"/>
  <c r="A64" i="15" s="1"/>
  <c r="A65" i="15" s="1"/>
  <c r="A66" i="15" s="1"/>
  <c r="A67" i="15" s="1"/>
  <c r="A68" i="15" s="1"/>
  <c r="A69" i="15" s="1"/>
  <c r="A70" i="15" s="1"/>
  <c r="A71" i="15" s="1"/>
  <c r="A72" i="15" s="1"/>
  <c r="A73" i="15" s="1"/>
  <c r="A74" i="15" s="1"/>
  <c r="A75" i="15" s="1"/>
  <c r="A76" i="15" s="1"/>
  <c r="A77" i="15" s="1"/>
  <c r="A78" i="15" s="1"/>
  <c r="A79" i="15" s="1"/>
  <c r="A80" i="15" s="1"/>
  <c r="A81" i="15" s="1"/>
  <c r="A82" i="15" s="1"/>
  <c r="A83" i="15" s="1"/>
  <c r="A84" i="15" s="1"/>
  <c r="A85" i="15" s="1"/>
  <c r="A86" i="15" s="1"/>
  <c r="A87" i="15" s="1"/>
  <c r="A88" i="15" s="1"/>
  <c r="A89" i="15" s="1"/>
  <c r="A90" i="15" s="1"/>
  <c r="A91" i="15" s="1"/>
  <c r="A92" i="15" s="1"/>
  <c r="A93" i="15" s="1"/>
  <c r="A94" i="15" s="1"/>
  <c r="A95" i="15" s="1"/>
  <c r="A96" i="15" s="1"/>
  <c r="A97" i="15" s="1"/>
  <c r="A98" i="15" s="1"/>
  <c r="A99" i="15" s="1"/>
  <c r="A100" i="15" s="1"/>
  <c r="A101" i="15" s="1"/>
  <c r="A102" i="15" s="1"/>
  <c r="A103" i="15" s="1"/>
  <c r="A104" i="15" s="1"/>
  <c r="A105" i="15" s="1"/>
  <c r="A106" i="15" s="1"/>
  <c r="A107" i="15" s="1"/>
  <c r="A108" i="15" s="1"/>
  <c r="A109" i="15" s="1"/>
  <c r="A110" i="15" s="1"/>
  <c r="A111" i="15" s="1"/>
  <c r="A112" i="15" s="1"/>
  <c r="A113" i="15" s="1"/>
  <c r="A114" i="15" s="1"/>
  <c r="A115" i="15" s="1"/>
  <c r="A116" i="15" s="1"/>
  <c r="A117" i="15" s="1"/>
  <c r="A118" i="15" s="1"/>
  <c r="A119" i="15" s="1"/>
  <c r="A120" i="15" s="1"/>
  <c r="A121"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0" i="15" s="1"/>
  <c r="A141" i="15" s="1"/>
  <c r="A142" i="15" s="1"/>
  <c r="A143" i="15" s="1"/>
  <c r="A144" i="15" s="1"/>
  <c r="A145" i="15" s="1"/>
  <c r="A146" i="15" s="1"/>
  <c r="A147" i="15" s="1"/>
  <c r="A148" i="15" s="1"/>
  <c r="A149" i="15" s="1"/>
  <c r="A150" i="15" s="1"/>
  <c r="A151" i="15" s="1"/>
  <c r="A152" i="15" s="1"/>
  <c r="A153" i="15" s="1"/>
  <c r="A154" i="15" s="1"/>
  <c r="A155" i="15" s="1"/>
  <c r="A156" i="15" s="1"/>
  <c r="A157" i="15" s="1"/>
  <c r="A158" i="15" s="1"/>
  <c r="A159" i="15" s="1"/>
  <c r="A160" i="15" s="1"/>
  <c r="A161" i="15" s="1"/>
  <c r="A162" i="15" s="1"/>
  <c r="A163" i="15" s="1"/>
  <c r="A164" i="15" s="1"/>
  <c r="A165" i="15" s="1"/>
  <c r="A166" i="15" s="1"/>
  <c r="A167" i="15" s="1"/>
  <c r="A168" i="15" s="1"/>
  <c r="A169" i="15" s="1"/>
  <c r="A170" i="15" s="1"/>
  <c r="A171" i="15" s="1"/>
  <c r="A172" i="15" s="1"/>
  <c r="A173" i="15" s="1"/>
  <c r="A174" i="15" s="1"/>
  <c r="A175" i="15" s="1"/>
  <c r="A176" i="15" s="1"/>
  <c r="A177" i="15" s="1"/>
  <c r="A178" i="15" s="1"/>
  <c r="A179" i="15" s="1"/>
  <c r="A180" i="15" s="1"/>
  <c r="A181" i="15" s="1"/>
  <c r="A182" i="15" s="1"/>
  <c r="A183" i="15" s="1"/>
  <c r="A184" i="15" s="1"/>
  <c r="A185" i="15" s="1"/>
  <c r="A186" i="15" s="1"/>
  <c r="A187" i="15" s="1"/>
  <c r="A188" i="15" s="1"/>
  <c r="A189" i="15" s="1"/>
  <c r="A190" i="15" s="1"/>
  <c r="A191" i="15" s="1"/>
  <c r="A192" i="15" s="1"/>
  <c r="A193" i="15" s="1"/>
  <c r="A194" i="15" s="1"/>
  <c r="A195" i="15" s="1"/>
  <c r="A196" i="15" s="1"/>
  <c r="A197" i="15" s="1"/>
  <c r="A198" i="15" s="1"/>
  <c r="A199" i="15" s="1"/>
  <c r="A200" i="15" s="1"/>
  <c r="A201" i="15" s="1"/>
  <c r="A202" i="15" s="1"/>
  <c r="H5" i="15"/>
  <c r="J5" i="15" s="1"/>
  <c r="H3" i="15"/>
  <c r="J3" i="15" s="1"/>
  <c r="H7" i="15"/>
  <c r="J7" i="15" s="1"/>
  <c r="H6" i="15"/>
  <c r="H63" i="20"/>
  <c r="H62" i="20"/>
  <c r="H61" i="20"/>
  <c r="H60" i="20"/>
  <c r="H59" i="20"/>
  <c r="H58" i="20"/>
  <c r="H57" i="20"/>
  <c r="H56" i="20"/>
  <c r="H55" i="20"/>
  <c r="H54" i="20"/>
  <c r="H53" i="20"/>
  <c r="H52" i="20"/>
  <c r="H51" i="20"/>
  <c r="H50" i="20"/>
  <c r="J50" i="20" s="1"/>
  <c r="H49" i="20"/>
  <c r="H48" i="20"/>
  <c r="J48" i="20" s="1"/>
  <c r="H47" i="20"/>
  <c r="H46" i="20"/>
  <c r="H45" i="20"/>
  <c r="J45" i="20" s="1"/>
  <c r="H44" i="20"/>
  <c r="J44" i="20"/>
  <c r="H43" i="20"/>
  <c r="H42" i="20"/>
  <c r="J42" i="20" s="1"/>
  <c r="H41" i="20"/>
  <c r="J41" i="20" s="1"/>
  <c r="H40" i="20"/>
  <c r="J40" i="20" s="1"/>
  <c r="H39" i="20"/>
  <c r="H38" i="20"/>
  <c r="J38" i="20" s="1"/>
  <c r="H37" i="20"/>
  <c r="J37" i="20" s="1"/>
  <c r="H36" i="20"/>
  <c r="H35" i="20"/>
  <c r="H34" i="20"/>
  <c r="H33" i="20"/>
  <c r="H32" i="20"/>
  <c r="H31" i="20"/>
  <c r="H30" i="20"/>
  <c r="J30" i="20" s="1"/>
  <c r="H29" i="20"/>
  <c r="J29" i="20" s="1"/>
  <c r="H28" i="20"/>
  <c r="J28" i="20"/>
  <c r="H27" i="20"/>
  <c r="J27" i="20" s="1"/>
  <c r="H26" i="20"/>
  <c r="J26" i="20" s="1"/>
  <c r="H25" i="20"/>
  <c r="J25" i="20" s="1"/>
  <c r="H24" i="20"/>
  <c r="H23" i="20"/>
  <c r="H14" i="20"/>
  <c r="H12" i="20"/>
  <c r="J12" i="20" s="1"/>
  <c r="H11" i="20"/>
  <c r="H10" i="20"/>
  <c r="H3" i="20"/>
  <c r="H4" i="20"/>
  <c r="H7" i="20"/>
  <c r="H15" i="20"/>
  <c r="J15" i="20" s="1"/>
  <c r="H9" i="20"/>
  <c r="H5" i="20"/>
  <c r="H8" i="20"/>
  <c r="H6" i="20"/>
  <c r="J6" i="20" s="1"/>
  <c r="H12" i="15"/>
  <c r="H11" i="15"/>
  <c r="J11" i="15"/>
  <c r="H10" i="15"/>
  <c r="J10" i="15"/>
  <c r="H9" i="15"/>
  <c r="H8" i="15"/>
  <c r="F9" i="24"/>
  <c r="H13" i="15"/>
  <c r="J13" i="15"/>
  <c r="H14" i="15"/>
  <c r="J14" i="15"/>
  <c r="F10" i="24"/>
  <c r="H15" i="15"/>
  <c r="J15" i="15"/>
  <c r="H16" i="15"/>
  <c r="J16" i="15"/>
  <c r="H17" i="15"/>
  <c r="J17" i="15"/>
  <c r="H18" i="15"/>
  <c r="J18" i="15"/>
  <c r="H19" i="15"/>
  <c r="J19" i="15"/>
  <c r="H20" i="15"/>
  <c r="J20" i="15"/>
  <c r="H21" i="15"/>
  <c r="H22" i="15"/>
  <c r="H64" i="20"/>
  <c r="H71" i="20"/>
  <c r="H72" i="20"/>
  <c r="H76" i="20"/>
  <c r="H77" i="20"/>
  <c r="H78" i="20"/>
  <c r="H80" i="20"/>
  <c r="H81" i="20"/>
  <c r="H82" i="20"/>
  <c r="H83" i="20"/>
  <c r="H84" i="20"/>
  <c r="H85" i="20"/>
  <c r="H86" i="20"/>
  <c r="H89" i="20"/>
  <c r="H90" i="20"/>
  <c r="H91" i="20"/>
  <c r="H93" i="20"/>
  <c r="H94" i="20"/>
  <c r="H95" i="20"/>
  <c r="H97" i="20"/>
  <c r="H98" i="20"/>
  <c r="H99" i="20"/>
  <c r="H102" i="20"/>
  <c r="H103" i="20"/>
  <c r="H104" i="20"/>
  <c r="H106" i="20"/>
  <c r="H107" i="20"/>
  <c r="H112" i="20"/>
  <c r="H113" i="20"/>
  <c r="H114" i="20"/>
  <c r="H66" i="20"/>
  <c r="H69" i="20"/>
  <c r="H73" i="20"/>
  <c r="H74" i="20"/>
  <c r="H75" i="20"/>
  <c r="H101" i="20"/>
  <c r="H109" i="20"/>
  <c r="H110" i="20"/>
  <c r="H65" i="20"/>
  <c r="H67" i="20"/>
  <c r="H68" i="20"/>
  <c r="H70" i="20"/>
  <c r="H79" i="20"/>
  <c r="H87" i="20"/>
  <c r="H88" i="20"/>
  <c r="H92" i="20"/>
  <c r="H96" i="20"/>
  <c r="H100" i="20"/>
  <c r="H105" i="20"/>
  <c r="H108" i="20"/>
  <c r="H111" i="20"/>
  <c r="H501" i="20"/>
  <c r="H500" i="20"/>
  <c r="H499" i="20"/>
  <c r="H498" i="20"/>
  <c r="H497" i="20"/>
  <c r="H496" i="20"/>
  <c r="H495" i="20"/>
  <c r="H494" i="20"/>
  <c r="H493" i="20"/>
  <c r="H492" i="20"/>
  <c r="H491" i="20"/>
  <c r="H490" i="20"/>
  <c r="H489" i="20"/>
  <c r="H488" i="20"/>
  <c r="H487" i="20"/>
  <c r="H486" i="20"/>
  <c r="H485" i="20"/>
  <c r="H484" i="20"/>
  <c r="H483" i="20"/>
  <c r="H482" i="20"/>
  <c r="H481" i="20"/>
  <c r="H480" i="20"/>
  <c r="H479" i="20"/>
  <c r="H478" i="20"/>
  <c r="H477" i="20"/>
  <c r="H476" i="20"/>
  <c r="H475" i="20"/>
  <c r="H474" i="20"/>
  <c r="H473" i="20"/>
  <c r="H472" i="20"/>
  <c r="H471" i="20"/>
  <c r="H470" i="20"/>
  <c r="H469" i="20"/>
  <c r="H468" i="20"/>
  <c r="H467" i="20"/>
  <c r="H466" i="20"/>
  <c r="H465" i="20"/>
  <c r="H464" i="20"/>
  <c r="H463" i="20"/>
  <c r="H462" i="20"/>
  <c r="H461" i="20"/>
  <c r="H460" i="20"/>
  <c r="H459" i="20"/>
  <c r="H458" i="20"/>
  <c r="H457" i="20"/>
  <c r="H456" i="20"/>
  <c r="H455" i="20"/>
  <c r="H454" i="20"/>
  <c r="H453" i="20"/>
  <c r="H452" i="20"/>
  <c r="H451" i="20"/>
  <c r="H450" i="20"/>
  <c r="H449" i="20"/>
  <c r="H448" i="20"/>
  <c r="H447" i="20"/>
  <c r="H446" i="20"/>
  <c r="H445" i="20"/>
  <c r="H444" i="20"/>
  <c r="H443" i="20"/>
  <c r="H442" i="20"/>
  <c r="H441" i="20"/>
  <c r="H440" i="20"/>
  <c r="H439" i="20"/>
  <c r="H438" i="20"/>
  <c r="H437" i="20"/>
  <c r="H436" i="20"/>
  <c r="H435" i="20"/>
  <c r="H434" i="20"/>
  <c r="H433" i="20"/>
  <c r="H432" i="20"/>
  <c r="H431" i="20"/>
  <c r="H430" i="20"/>
  <c r="H429" i="20"/>
  <c r="H428" i="20"/>
  <c r="H427" i="20"/>
  <c r="H426" i="20"/>
  <c r="H425" i="20"/>
  <c r="H424" i="20"/>
  <c r="H423" i="20"/>
  <c r="H422" i="20"/>
  <c r="H421" i="20"/>
  <c r="H420" i="20"/>
  <c r="H419" i="20"/>
  <c r="H418" i="20"/>
  <c r="H417" i="20"/>
  <c r="H416" i="20"/>
  <c r="H415" i="20"/>
  <c r="H414" i="20"/>
  <c r="H413" i="20"/>
  <c r="H412" i="20"/>
  <c r="H411" i="20"/>
  <c r="H410" i="20"/>
  <c r="H409" i="20"/>
  <c r="H408" i="20"/>
  <c r="H407" i="20"/>
  <c r="H406" i="20"/>
  <c r="H405" i="20"/>
  <c r="H404" i="20"/>
  <c r="H403" i="20"/>
  <c r="H402" i="20"/>
  <c r="H401" i="20"/>
  <c r="H400" i="20"/>
  <c r="H399" i="20"/>
  <c r="H398" i="20"/>
  <c r="H397" i="20"/>
  <c r="H396" i="20"/>
  <c r="H395" i="20"/>
  <c r="H394" i="20"/>
  <c r="H393" i="20"/>
  <c r="H392" i="20"/>
  <c r="H391" i="20"/>
  <c r="H390" i="20"/>
  <c r="H389" i="20"/>
  <c r="H388" i="20"/>
  <c r="H387" i="20"/>
  <c r="H386" i="20"/>
  <c r="H385" i="20"/>
  <c r="H384" i="20"/>
  <c r="H383" i="20"/>
  <c r="H382" i="20"/>
  <c r="H381" i="20"/>
  <c r="H380" i="20"/>
  <c r="H379" i="20"/>
  <c r="H378" i="20"/>
  <c r="H377" i="20"/>
  <c r="H376" i="20"/>
  <c r="H375" i="20"/>
  <c r="H374" i="20"/>
  <c r="H373" i="20"/>
  <c r="H372" i="20"/>
  <c r="H371" i="20"/>
  <c r="H370" i="20"/>
  <c r="H369" i="20"/>
  <c r="H368" i="20"/>
  <c r="H367" i="20"/>
  <c r="H366" i="20"/>
  <c r="H365" i="20"/>
  <c r="H364" i="20"/>
  <c r="H363" i="20"/>
  <c r="H362" i="20"/>
  <c r="H361" i="20"/>
  <c r="H360" i="20"/>
  <c r="H359" i="20"/>
  <c r="H358" i="20"/>
  <c r="H357" i="20"/>
  <c r="H356" i="20"/>
  <c r="H355" i="20"/>
  <c r="H354" i="20"/>
  <c r="H353" i="20"/>
  <c r="H352" i="20"/>
  <c r="H351" i="20"/>
  <c r="H350" i="20"/>
  <c r="H349" i="20"/>
  <c r="H348" i="20"/>
  <c r="H347" i="20"/>
  <c r="H346" i="20"/>
  <c r="H345" i="20"/>
  <c r="H344" i="20"/>
  <c r="H343" i="20"/>
  <c r="H342" i="20"/>
  <c r="H341" i="20"/>
  <c r="H340" i="20"/>
  <c r="H339" i="20"/>
  <c r="H338" i="20"/>
  <c r="H337" i="20"/>
  <c r="H336" i="20"/>
  <c r="H335" i="20"/>
  <c r="H334" i="20"/>
  <c r="H333" i="20"/>
  <c r="H332" i="20"/>
  <c r="H331" i="20"/>
  <c r="H330" i="20"/>
  <c r="H329" i="20"/>
  <c r="H328" i="20"/>
  <c r="H327" i="20"/>
  <c r="H326" i="20"/>
  <c r="H325" i="20"/>
  <c r="H324" i="20"/>
  <c r="H323" i="20"/>
  <c r="H322" i="20"/>
  <c r="H321" i="20"/>
  <c r="H320" i="20"/>
  <c r="H319" i="20"/>
  <c r="H318" i="20"/>
  <c r="H317" i="20"/>
  <c r="H316" i="20"/>
  <c r="H315" i="20"/>
  <c r="H314" i="20"/>
  <c r="H313" i="20"/>
  <c r="H312" i="20"/>
  <c r="H311" i="20"/>
  <c r="H310" i="20"/>
  <c r="H309" i="20"/>
  <c r="H308" i="20"/>
  <c r="H307" i="20"/>
  <c r="H306" i="20"/>
  <c r="H305" i="20"/>
  <c r="H304" i="20"/>
  <c r="H303" i="20"/>
  <c r="H302" i="20"/>
  <c r="H301" i="20"/>
  <c r="H300" i="20"/>
  <c r="H299" i="20"/>
  <c r="H298" i="20"/>
  <c r="H297" i="20"/>
  <c r="H296" i="20"/>
  <c r="H295" i="20"/>
  <c r="H294" i="20"/>
  <c r="H293" i="20"/>
  <c r="H292" i="20"/>
  <c r="H291" i="20"/>
  <c r="H290" i="20"/>
  <c r="H289" i="20"/>
  <c r="H288" i="20"/>
  <c r="H287" i="20"/>
  <c r="H286" i="20"/>
  <c r="H285" i="20"/>
  <c r="H284" i="20"/>
  <c r="H283" i="20"/>
  <c r="H282" i="20"/>
  <c r="H281" i="20"/>
  <c r="H280" i="20"/>
  <c r="H279" i="20"/>
  <c r="H278" i="20"/>
  <c r="H277" i="20"/>
  <c r="H276" i="20"/>
  <c r="H275" i="20"/>
  <c r="H274" i="20"/>
  <c r="H273" i="20"/>
  <c r="H272" i="20"/>
  <c r="H271" i="20"/>
  <c r="H270" i="20"/>
  <c r="H269" i="20"/>
  <c r="H268" i="20"/>
  <c r="H267" i="20"/>
  <c r="H266" i="20"/>
  <c r="H265" i="20"/>
  <c r="H264" i="20"/>
  <c r="H263" i="20"/>
  <c r="H262" i="20"/>
  <c r="H261" i="20"/>
  <c r="H260" i="20"/>
  <c r="H259" i="20"/>
  <c r="H258" i="20"/>
  <c r="H257" i="20"/>
  <c r="H256" i="20"/>
  <c r="H255" i="20"/>
  <c r="H254" i="20"/>
  <c r="H253" i="20"/>
  <c r="H252" i="20"/>
  <c r="H251" i="20"/>
  <c r="H250" i="20"/>
  <c r="H249" i="20"/>
  <c r="H248" i="20"/>
  <c r="H247" i="20"/>
  <c r="H246" i="20"/>
  <c r="H245" i="20"/>
  <c r="H244" i="20"/>
  <c r="H243" i="20"/>
  <c r="H242" i="20"/>
  <c r="H241" i="20"/>
  <c r="H240" i="20"/>
  <c r="H239" i="20"/>
  <c r="H238" i="20"/>
  <c r="H237" i="20"/>
  <c r="H236" i="20"/>
  <c r="H235" i="20"/>
  <c r="H234" i="20"/>
  <c r="H233" i="20"/>
  <c r="H232" i="20"/>
  <c r="H231" i="20"/>
  <c r="H230" i="20"/>
  <c r="H229" i="20"/>
  <c r="H228" i="20"/>
  <c r="H227" i="20"/>
  <c r="H226" i="20"/>
  <c r="H225" i="20"/>
  <c r="H224" i="20"/>
  <c r="H223" i="20"/>
  <c r="H222" i="20"/>
  <c r="H221" i="20"/>
  <c r="H220" i="20"/>
  <c r="H219" i="20"/>
  <c r="H218" i="20"/>
  <c r="H217" i="20"/>
  <c r="H216" i="20"/>
  <c r="H215" i="20"/>
  <c r="H214" i="20"/>
  <c r="H213" i="20"/>
  <c r="H212" i="20"/>
  <c r="H211" i="20"/>
  <c r="H210" i="20"/>
  <c r="H209" i="20"/>
  <c r="H208" i="20"/>
  <c r="H207" i="20"/>
  <c r="H206" i="20"/>
  <c r="H205" i="20"/>
  <c r="H204" i="20"/>
  <c r="H203" i="20"/>
  <c r="H202" i="20"/>
  <c r="H201" i="20"/>
  <c r="H200" i="20"/>
  <c r="H199" i="20"/>
  <c r="H198" i="20"/>
  <c r="H197" i="20"/>
  <c r="H196" i="20"/>
  <c r="H195" i="20"/>
  <c r="H194" i="20"/>
  <c r="H193" i="20"/>
  <c r="H192" i="20"/>
  <c r="H191" i="20"/>
  <c r="H190" i="20"/>
  <c r="H189" i="20"/>
  <c r="H188" i="20"/>
  <c r="H187" i="20"/>
  <c r="H186" i="20"/>
  <c r="H185" i="20"/>
  <c r="H184" i="20"/>
  <c r="H183" i="20"/>
  <c r="H182" i="20"/>
  <c r="H181" i="20"/>
  <c r="H180" i="20"/>
  <c r="H179" i="20"/>
  <c r="H178" i="20"/>
  <c r="H177" i="20"/>
  <c r="H176" i="20"/>
  <c r="H175" i="20"/>
  <c r="H174" i="20"/>
  <c r="H173" i="20"/>
  <c r="H172" i="20"/>
  <c r="H171" i="20"/>
  <c r="H170" i="20"/>
  <c r="H169" i="20"/>
  <c r="H168" i="20"/>
  <c r="H167" i="20"/>
  <c r="H166" i="20"/>
  <c r="H165" i="20"/>
  <c r="H164" i="20"/>
  <c r="H163" i="20"/>
  <c r="H162" i="20"/>
  <c r="H161" i="20"/>
  <c r="H160" i="20"/>
  <c r="H159" i="20"/>
  <c r="H158" i="20"/>
  <c r="H157" i="20"/>
  <c r="H156" i="20"/>
  <c r="H155" i="20"/>
  <c r="H154" i="20"/>
  <c r="H153" i="20"/>
  <c r="H152" i="20"/>
  <c r="H151" i="20"/>
  <c r="H150" i="20"/>
  <c r="H149" i="20"/>
  <c r="H148" i="20"/>
  <c r="H147" i="20"/>
  <c r="H146" i="20"/>
  <c r="H145" i="20"/>
  <c r="H144" i="20"/>
  <c r="H143" i="20"/>
  <c r="H142" i="20"/>
  <c r="H141" i="20"/>
  <c r="H140" i="20"/>
  <c r="H139" i="20"/>
  <c r="H138" i="20"/>
  <c r="H137" i="20"/>
  <c r="H136" i="20"/>
  <c r="H135" i="20"/>
  <c r="H134" i="20"/>
  <c r="H133" i="20"/>
  <c r="H132" i="20"/>
  <c r="H131" i="20"/>
  <c r="H130" i="20"/>
  <c r="H129" i="20"/>
  <c r="H128" i="20"/>
  <c r="H127" i="20"/>
  <c r="H126" i="20"/>
  <c r="H125" i="20"/>
  <c r="H124" i="20"/>
  <c r="H123" i="20"/>
  <c r="H122" i="20"/>
  <c r="H121" i="20"/>
  <c r="H120" i="20"/>
  <c r="H119" i="20"/>
  <c r="H118" i="20"/>
  <c r="H117" i="20"/>
  <c r="H116" i="20"/>
  <c r="H115" i="20"/>
  <c r="E17" i="21"/>
  <c r="E19" i="21" s="1"/>
  <c r="I39" i="24" s="1"/>
  <c r="H23" i="15"/>
  <c r="H24" i="15"/>
  <c r="H25" i="15"/>
  <c r="H26" i="15"/>
  <c r="H27" i="15"/>
  <c r="H28" i="15"/>
  <c r="H29" i="15"/>
  <c r="H30" i="15"/>
  <c r="H31" i="15"/>
  <c r="H32" i="15"/>
  <c r="H33" i="15"/>
  <c r="H34" i="15"/>
  <c r="H35" i="15"/>
  <c r="H36" i="15"/>
  <c r="H37" i="15"/>
  <c r="H38" i="15"/>
  <c r="H39" i="15"/>
  <c r="H40" i="15"/>
  <c r="H41" i="15"/>
  <c r="H42" i="15"/>
  <c r="H43" i="15"/>
  <c r="H44" i="15"/>
  <c r="H45" i="15"/>
  <c r="H46" i="15"/>
  <c r="H47" i="15"/>
  <c r="H48" i="15"/>
  <c r="H49" i="15"/>
  <c r="H50" i="15"/>
  <c r="H51" i="15"/>
  <c r="H52" i="15"/>
  <c r="H53" i="15"/>
  <c r="H54" i="15"/>
  <c r="H55" i="15"/>
  <c r="H56" i="15"/>
  <c r="H57" i="15"/>
  <c r="H58" i="15"/>
  <c r="H59" i="15"/>
  <c r="H60" i="15"/>
  <c r="H61" i="15"/>
  <c r="H62" i="15"/>
  <c r="H63" i="15"/>
  <c r="H64" i="15"/>
  <c r="H65" i="15"/>
  <c r="H66" i="15"/>
  <c r="H67" i="15"/>
  <c r="H68" i="15"/>
  <c r="H69" i="15"/>
  <c r="H70" i="15"/>
  <c r="H71" i="15"/>
  <c r="H72" i="15"/>
  <c r="H73" i="15"/>
  <c r="H74" i="15"/>
  <c r="H75" i="15"/>
  <c r="H76" i="15"/>
  <c r="H77" i="15"/>
  <c r="H78" i="15"/>
  <c r="H79" i="15"/>
  <c r="H80" i="15"/>
  <c r="H81" i="15"/>
  <c r="H82" i="15"/>
  <c r="H83" i="15"/>
  <c r="H84" i="15"/>
  <c r="H85" i="15"/>
  <c r="H86" i="15"/>
  <c r="H87" i="15"/>
  <c r="H88" i="15"/>
  <c r="H89" i="15"/>
  <c r="H90" i="15"/>
  <c r="H91" i="15"/>
  <c r="H92" i="15"/>
  <c r="H93" i="15"/>
  <c r="H94" i="15"/>
  <c r="H95" i="15"/>
  <c r="H96" i="15"/>
  <c r="H97" i="15"/>
  <c r="H98" i="15"/>
  <c r="H99" i="15"/>
  <c r="H100" i="15"/>
  <c r="H101" i="15"/>
  <c r="H102" i="15"/>
  <c r="H103" i="15"/>
  <c r="H104" i="15"/>
  <c r="H105" i="15"/>
  <c r="H106" i="15"/>
  <c r="H107" i="15"/>
  <c r="H108" i="15"/>
  <c r="H109" i="15"/>
  <c r="H110" i="15"/>
  <c r="H111" i="15"/>
  <c r="H112" i="15"/>
  <c r="H113" i="15"/>
  <c r="H114" i="15"/>
  <c r="H115" i="15"/>
  <c r="H116" i="15"/>
  <c r="H117" i="15"/>
  <c r="H118" i="15"/>
  <c r="H119" i="15"/>
  <c r="H120" i="15"/>
  <c r="H121" i="15"/>
  <c r="H122" i="15"/>
  <c r="H123" i="15"/>
  <c r="H124" i="15"/>
  <c r="H125" i="15"/>
  <c r="H126" i="15"/>
  <c r="H127" i="15"/>
  <c r="H128" i="15"/>
  <c r="H129" i="15"/>
  <c r="H130" i="15"/>
  <c r="H131" i="15"/>
  <c r="H132" i="15"/>
  <c r="H133" i="15"/>
  <c r="H198" i="15"/>
  <c r="H199" i="15"/>
  <c r="H200" i="15"/>
  <c r="H193" i="15"/>
  <c r="H202" i="15"/>
  <c r="H134" i="15"/>
  <c r="H135" i="15"/>
  <c r="H136" i="15"/>
  <c r="H137" i="15"/>
  <c r="H138" i="15"/>
  <c r="H139" i="15"/>
  <c r="H140" i="15"/>
  <c r="H141" i="15"/>
  <c r="H142" i="15"/>
  <c r="H143" i="15"/>
  <c r="H144" i="15"/>
  <c r="H145" i="15"/>
  <c r="H146" i="15"/>
  <c r="H147" i="15"/>
  <c r="H148" i="15"/>
  <c r="H149" i="15"/>
  <c r="H150" i="15"/>
  <c r="H151" i="15"/>
  <c r="H152" i="15"/>
  <c r="H153" i="15"/>
  <c r="H154" i="15"/>
  <c r="H155" i="15"/>
  <c r="H156" i="15"/>
  <c r="H157" i="15"/>
  <c r="H158" i="15"/>
  <c r="H159" i="15"/>
  <c r="H160" i="15"/>
  <c r="H161" i="15"/>
  <c r="H162" i="15"/>
  <c r="H163" i="15"/>
  <c r="H164" i="15"/>
  <c r="H165" i="15"/>
  <c r="H166" i="15"/>
  <c r="H167" i="15"/>
  <c r="H168" i="15"/>
  <c r="H169" i="15"/>
  <c r="H170" i="15"/>
  <c r="H171" i="15"/>
  <c r="H172" i="15"/>
  <c r="H173" i="15"/>
  <c r="H174" i="15"/>
  <c r="H175" i="15"/>
  <c r="H176" i="15"/>
  <c r="H177" i="15"/>
  <c r="H178" i="15"/>
  <c r="H179" i="15"/>
  <c r="H180" i="15"/>
  <c r="H181" i="15"/>
  <c r="H182" i="15"/>
  <c r="H183" i="15"/>
  <c r="H184" i="15"/>
  <c r="H185" i="15"/>
  <c r="H186" i="15"/>
  <c r="H187" i="15"/>
  <c r="H188" i="15"/>
  <c r="H189" i="15"/>
  <c r="H190" i="15"/>
  <c r="H191" i="15"/>
  <c r="H192" i="15"/>
  <c r="H194" i="15"/>
  <c r="H195" i="15"/>
  <c r="H196" i="15"/>
  <c r="H197" i="15"/>
  <c r="H201" i="15"/>
  <c r="G16" i="21"/>
  <c r="G15" i="21"/>
  <c r="G14" i="21"/>
  <c r="G13" i="21"/>
  <c r="G12" i="21"/>
  <c r="G11" i="21"/>
  <c r="G10" i="21"/>
  <c r="G9" i="21"/>
  <c r="G8" i="21"/>
  <c r="G7" i="21"/>
  <c r="G6" i="21"/>
  <c r="G5" i="21"/>
  <c r="G4" i="21"/>
  <c r="G3" i="21"/>
  <c r="A4" i="21"/>
  <c r="A5" i="21" s="1"/>
  <c r="A6" i="21" s="1"/>
  <c r="A7" i="21" s="1"/>
  <c r="A8" i="21" s="1"/>
  <c r="A9" i="21" s="1"/>
  <c r="A10" i="21" s="1"/>
  <c r="A11" i="21" s="1"/>
  <c r="A12" i="21" s="1"/>
  <c r="A13" i="21" s="1"/>
  <c r="A14" i="21" s="1"/>
  <c r="A15" i="21" s="1"/>
  <c r="A16" i="21" s="1"/>
  <c r="D33" i="24"/>
  <c r="C54" i="24" s="1"/>
  <c r="D35" i="24"/>
  <c r="G35" i="24" s="1"/>
  <c r="D25" i="24"/>
  <c r="D51" i="24" s="1"/>
  <c r="H6" i="32"/>
  <c r="H203" i="32"/>
  <c r="H205" i="32" s="1"/>
  <c r="D30" i="24"/>
  <c r="G30" i="24" s="1"/>
  <c r="D32" i="24"/>
  <c r="F53" i="24" s="1"/>
  <c r="D31" i="24"/>
  <c r="G31" i="24" s="1"/>
  <c r="D34" i="24"/>
  <c r="G34" i="24" s="1"/>
  <c r="D28" i="24"/>
  <c r="D52" i="24" s="1"/>
  <c r="D27" i="24"/>
  <c r="C52" i="24" s="1"/>
  <c r="D29" i="24"/>
  <c r="F52" i="24"/>
  <c r="F17" i="24"/>
  <c r="F16" i="24"/>
  <c r="F13" i="24"/>
  <c r="F12" i="24"/>
  <c r="F14" i="24"/>
  <c r="F11" i="24"/>
  <c r="F6" i="24"/>
  <c r="F15" i="24"/>
  <c r="G55" i="24"/>
  <c r="D23" i="24"/>
  <c r="G23" i="24" s="1"/>
  <c r="D22" i="24"/>
  <c r="D50" i="24" s="1"/>
  <c r="F54" i="24"/>
  <c r="D21" i="24"/>
  <c r="C50" i="24" s="1"/>
  <c r="D53" i="24"/>
  <c r="G25" i="24"/>
  <c r="D24" i="24"/>
  <c r="G24" i="24" s="1"/>
  <c r="D26" i="24"/>
  <c r="F51" i="24" s="1"/>
  <c r="G33" i="24"/>
  <c r="G27" i="24"/>
  <c r="G32" i="24"/>
  <c r="E10" i="24"/>
  <c r="E11" i="24"/>
  <c r="G29" i="24"/>
  <c r="H503" i="34"/>
  <c r="I36" i="24" s="1"/>
  <c r="J20" i="20"/>
  <c r="J18" i="20"/>
  <c r="J13" i="20"/>
  <c r="J9" i="15"/>
  <c r="E9" i="24"/>
  <c r="J33" i="20"/>
  <c r="E16" i="24" l="1"/>
  <c r="N46" i="20"/>
  <c r="R46" i="20" s="1"/>
  <c r="E7" i="24"/>
  <c r="J6" i="15"/>
  <c r="J14" i="20"/>
  <c r="J9" i="20"/>
  <c r="J7" i="20"/>
  <c r="J3" i="20"/>
  <c r="J49" i="20"/>
  <c r="J46" i="20"/>
  <c r="K46" i="20" s="1"/>
  <c r="O46" i="20" s="1"/>
  <c r="S46" i="20" s="1"/>
  <c r="J36" i="20"/>
  <c r="J43" i="20"/>
  <c r="J34" i="20"/>
  <c r="E15" i="24"/>
  <c r="J39" i="20"/>
  <c r="J35" i="20"/>
  <c r="D16" i="24"/>
  <c r="G16" i="24" s="1"/>
  <c r="J32" i="20"/>
  <c r="J31" i="20"/>
  <c r="J23" i="20"/>
  <c r="J24" i="20"/>
  <c r="J16" i="20"/>
  <c r="J19" i="20"/>
  <c r="J17" i="20"/>
  <c r="G28" i="24"/>
  <c r="D54" i="24"/>
  <c r="C53" i="24"/>
  <c r="H53" i="24" s="1"/>
  <c r="J21" i="20"/>
  <c r="H52" i="24"/>
  <c r="H54" i="24"/>
  <c r="F50" i="24"/>
  <c r="I27" i="24"/>
  <c r="I33" i="24"/>
  <c r="G22" i="24"/>
  <c r="I30" i="24"/>
  <c r="J10" i="20"/>
  <c r="D15" i="24" s="1"/>
  <c r="J11" i="20"/>
  <c r="D17" i="24" s="1"/>
  <c r="F48" i="24" s="1"/>
  <c r="J5" i="20"/>
  <c r="E19" i="24" s="1"/>
  <c r="J4" i="20"/>
  <c r="D11" i="24"/>
  <c r="G11" i="24" s="1"/>
  <c r="J4" i="15"/>
  <c r="E6" i="24" s="1"/>
  <c r="D10" i="24"/>
  <c r="D46" i="24" s="1"/>
  <c r="H50" i="24"/>
  <c r="G21" i="24"/>
  <c r="I21" i="24" s="1"/>
  <c r="G26" i="24"/>
  <c r="I24" i="24" s="1"/>
  <c r="D8" i="24"/>
  <c r="F45" i="24" s="1"/>
  <c r="C51" i="24"/>
  <c r="H51" i="24" s="1"/>
  <c r="D7" i="24"/>
  <c r="D45" i="24" s="1"/>
  <c r="H503" i="33"/>
  <c r="H505" i="33" s="1"/>
  <c r="J8" i="20"/>
  <c r="D18" i="24"/>
  <c r="D14" i="24"/>
  <c r="F47" i="24" s="1"/>
  <c r="E8" i="24"/>
  <c r="D9" i="24" l="1"/>
  <c r="G9" i="24" s="1"/>
  <c r="E20" i="24"/>
  <c r="E17" i="24"/>
  <c r="G17" i="24" s="1"/>
  <c r="D20" i="24"/>
  <c r="F49" i="24" s="1"/>
  <c r="E14" i="24"/>
  <c r="G14" i="24" s="1"/>
  <c r="E13" i="24"/>
  <c r="E12" i="24"/>
  <c r="E18" i="24"/>
  <c r="G18" i="24" s="1"/>
  <c r="D12" i="24"/>
  <c r="D13" i="24"/>
  <c r="G15" i="24"/>
  <c r="D48" i="24"/>
  <c r="D19" i="24"/>
  <c r="D49" i="24" s="1"/>
  <c r="C48" i="24"/>
  <c r="J203" i="15"/>
  <c r="D6" i="24"/>
  <c r="I57" i="24" s="1"/>
  <c r="J502" i="20"/>
  <c r="G8" i="24"/>
  <c r="F46" i="24"/>
  <c r="G10" i="24"/>
  <c r="G7" i="24"/>
  <c r="C49" i="24"/>
  <c r="G13" i="24" l="1"/>
  <c r="G20" i="24"/>
  <c r="I9" i="24"/>
  <c r="C46" i="24"/>
  <c r="H46" i="24" s="1"/>
  <c r="G12" i="24"/>
  <c r="I12" i="24" s="1"/>
  <c r="C47" i="24"/>
  <c r="D47" i="24"/>
  <c r="I15" i="24"/>
  <c r="H48" i="24"/>
  <c r="G19" i="24"/>
  <c r="H49" i="24"/>
  <c r="G6" i="24"/>
  <c r="I6" i="24" s="1"/>
  <c r="C45" i="24"/>
  <c r="H45" i="24" s="1"/>
  <c r="D55" i="24"/>
  <c r="I18" i="24" l="1"/>
  <c r="I37" i="24" s="1"/>
  <c r="I41" i="24" s="1"/>
  <c r="H47" i="24"/>
  <c r="H55" i="24" s="1"/>
  <c r="C55" i="24"/>
</calcChain>
</file>

<file path=xl/comments1.xml><?xml version="1.0" encoding="utf-8"?>
<comments xmlns="http://schemas.openxmlformats.org/spreadsheetml/2006/main">
  <authors>
    <author>Rômulo Marques de Andrade</author>
  </authors>
  <commentList>
    <comment ref="A5" authorId="0" shapeId="0">
      <text>
        <r>
          <rPr>
            <i/>
            <sz val="8"/>
            <color indexed="59"/>
            <rFont val="Tahoma"/>
            <family val="2"/>
          </rPr>
          <t xml:space="preserve">Descreva o objetivo do documento.
</t>
        </r>
        <r>
          <rPr>
            <i/>
            <sz val="8"/>
            <color indexed="60"/>
            <rFont val="Tahoma"/>
            <family val="2"/>
          </rPr>
          <t>Objetivo deste documento é</t>
        </r>
        <r>
          <rPr>
            <sz val="8"/>
            <color indexed="81"/>
            <rFont val="Tahoma"/>
            <family val="2"/>
          </rPr>
          <t xml:space="preserve">
</t>
        </r>
      </text>
    </comment>
    <comment ref="A8" authorId="0" shapeId="0">
      <text>
        <r>
          <rPr>
            <i/>
            <sz val="8"/>
            <color indexed="59"/>
            <rFont val="Tahoma"/>
            <family val="2"/>
          </rPr>
          <t xml:space="preserve">Informe uma breve descrição da abrangência do conteúdo do documento.
</t>
        </r>
        <r>
          <rPr>
            <i/>
            <sz val="8"/>
            <color indexed="60"/>
            <rFont val="Tahoma"/>
            <family val="2"/>
          </rPr>
          <t>Este documento abrange ... .
Este documento não abrange ...</t>
        </r>
        <r>
          <rPr>
            <i/>
            <sz val="8"/>
            <color indexed="59"/>
            <rFont val="Tahoma"/>
            <family val="2"/>
          </rPr>
          <t xml:space="preserve">
</t>
        </r>
        <r>
          <rPr>
            <sz val="8"/>
            <color indexed="81"/>
            <rFont val="Tahoma"/>
            <family val="2"/>
          </rPr>
          <t xml:space="preserve">
</t>
        </r>
      </text>
    </comment>
  </commentList>
</comments>
</file>

<file path=xl/comments10.xml><?xml version="1.0" encoding="utf-8"?>
<comments xmlns="http://schemas.openxmlformats.org/spreadsheetml/2006/main">
  <authors>
    <author>Rômulo Marques de Andrade</author>
  </authors>
  <commentList>
    <comment ref="A2" authorId="0" shapeId="0">
      <text>
        <r>
          <rPr>
            <i/>
            <sz val="8"/>
            <color indexed="59"/>
            <rFont val="Tahoma"/>
            <family val="2"/>
          </rPr>
          <t>Informe nesta planilha o que foi alterado em cada versão do documento, por quem e quando.
A versão 1.00 deve ser a primeira versão oficial. Após a primeira versão oficial, incremente 0.01 para pequenos ajustes no documento ou incremente 1.00 para alterações significativas no documento.</t>
        </r>
      </text>
    </comment>
    <comment ref="A4" authorId="0" shapeId="0">
      <text>
        <r>
          <rPr>
            <i/>
            <sz val="8"/>
            <color indexed="59"/>
            <rFont val="Tahoma"/>
            <family val="2"/>
          </rPr>
          <t>Preencha com a versão.</t>
        </r>
        <r>
          <rPr>
            <i/>
            <sz val="8"/>
            <color indexed="81"/>
            <rFont val="Tahoma"/>
            <family val="2"/>
          </rPr>
          <t xml:space="preserve">
</t>
        </r>
        <r>
          <rPr>
            <i/>
            <sz val="8"/>
            <color indexed="60"/>
            <rFont val="Tahoma"/>
            <family val="2"/>
          </rPr>
          <t>Exemplo:
1.00</t>
        </r>
        <r>
          <rPr>
            <sz val="8"/>
            <color indexed="81"/>
            <rFont val="Tahoma"/>
            <family val="2"/>
          </rPr>
          <t xml:space="preserve">
</t>
        </r>
      </text>
    </comment>
    <comment ref="B4" authorId="0" shapeId="0">
      <text>
        <r>
          <rPr>
            <i/>
            <sz val="8"/>
            <color indexed="59"/>
            <rFont val="Tahoma"/>
            <family val="2"/>
          </rPr>
          <t>Descreva o que foi alterado.</t>
        </r>
        <r>
          <rPr>
            <sz val="8"/>
            <color indexed="81"/>
            <rFont val="Tahoma"/>
            <family val="2"/>
          </rPr>
          <t xml:space="preserve">
</t>
        </r>
        <r>
          <rPr>
            <i/>
            <sz val="8"/>
            <color indexed="60"/>
            <rFont val="Tahoma"/>
            <family val="2"/>
          </rPr>
          <t>Exemplo 1:
Elaboração da versão inicial do documento.
Exemplo 2:
Alteração na descrição do objetivo do documento.</t>
        </r>
      </text>
    </comment>
    <comment ref="C4" authorId="0" shapeId="0">
      <text>
        <r>
          <rPr>
            <i/>
            <sz val="8"/>
            <color indexed="59"/>
            <rFont val="Tahoma"/>
            <family val="2"/>
          </rPr>
          <t>Preencha com a data no formado DD/MM/AAAA.</t>
        </r>
        <r>
          <rPr>
            <sz val="8"/>
            <color indexed="81"/>
            <rFont val="Tahoma"/>
            <family val="2"/>
          </rPr>
          <t xml:space="preserve">
</t>
        </r>
        <r>
          <rPr>
            <i/>
            <sz val="8"/>
            <color indexed="60"/>
            <rFont val="Tahoma"/>
            <family val="2"/>
          </rPr>
          <t>Exemplo:
31/01/2007</t>
        </r>
      </text>
    </comment>
    <comment ref="D4" authorId="0" shapeId="0">
      <text>
        <r>
          <rPr>
            <i/>
            <sz val="8"/>
            <color indexed="59"/>
            <rFont val="Tahoma"/>
            <family val="2"/>
          </rPr>
          <t>Preencha com o nome do responsável pela(s) alteração(ões).</t>
        </r>
        <r>
          <rPr>
            <b/>
            <sz val="8"/>
            <color indexed="81"/>
            <rFont val="Tahoma"/>
            <family val="2"/>
          </rPr>
          <t xml:space="preserve">
</t>
        </r>
        <r>
          <rPr>
            <i/>
            <sz val="8"/>
            <color indexed="60"/>
            <rFont val="Tahoma"/>
            <family val="2"/>
          </rPr>
          <t>Exemplo 1:
José da Silva
Exemplo 2:
Maria da Silva</t>
        </r>
        <r>
          <rPr>
            <sz val="8"/>
            <color indexed="81"/>
            <rFont val="Tahoma"/>
            <family val="2"/>
          </rPr>
          <t xml:space="preserve">
</t>
        </r>
      </text>
    </comment>
  </commentList>
</comments>
</file>

<file path=xl/comments11.xml><?xml version="1.0" encoding="utf-8"?>
<comments xmlns="http://schemas.openxmlformats.org/spreadsheetml/2006/main">
  <authors>
    <author>Rômulo Marques de Andrade</author>
  </authors>
  <commentList>
    <comment ref="A2" authorId="0" shapeId="0">
      <text>
        <r>
          <rPr>
            <i/>
            <sz val="8"/>
            <color indexed="59"/>
            <rFont val="Tahoma"/>
            <family val="2"/>
          </rPr>
          <t xml:space="preserve">Informe nesta planilha as definições de todos os termos, acrônimos e abreviações necessários para o adequado entendimento do conteúdo do documento. Essas informações podem ser substituídas mediante referência a um Glossário do Projeto.
</t>
        </r>
      </text>
    </comment>
    <comment ref="A4" authorId="0" shapeId="0">
      <text>
        <r>
          <rPr>
            <i/>
            <sz val="8"/>
            <color indexed="60"/>
            <rFont val="Tahoma"/>
            <family val="2"/>
          </rPr>
          <t>Exemplo:
EM&amp;Q</t>
        </r>
      </text>
    </comment>
    <comment ref="B4" authorId="0" shapeId="0">
      <text>
        <r>
          <rPr>
            <i/>
            <sz val="8"/>
            <color indexed="60"/>
            <rFont val="Tahoma"/>
            <family val="2"/>
          </rPr>
          <t>Exemplo:
Escritório de Metodologia e Qualidade</t>
        </r>
        <r>
          <rPr>
            <sz val="8"/>
            <color indexed="81"/>
            <rFont val="Tahoma"/>
            <family val="2"/>
          </rPr>
          <t xml:space="preserve">
</t>
        </r>
      </text>
    </comment>
  </commentList>
</comments>
</file>

<file path=xl/comments12.xml><?xml version="1.0" encoding="utf-8"?>
<comments xmlns="http://schemas.openxmlformats.org/spreadsheetml/2006/main">
  <authors>
    <author>Rômulo Marques de Andrade</author>
  </authors>
  <commentList>
    <comment ref="A5" authorId="0" shapeId="0">
      <text>
        <r>
          <rPr>
            <i/>
            <sz val="8"/>
            <color indexed="59"/>
            <rFont val="Tahoma"/>
            <family val="2"/>
          </rPr>
          <t xml:space="preserve">Preencha com uma  numeração sequencial. </t>
        </r>
      </text>
    </comment>
    <comment ref="B5" authorId="0" shapeId="0">
      <text>
        <r>
          <rPr>
            <i/>
            <sz val="8"/>
            <color indexed="60"/>
            <rFont val="Tahoma"/>
            <family val="2"/>
          </rPr>
          <t>Exemplo:
Projeto CSPS – Glossário – Versão 1.0 (CSPS – Glossário – v1.00.doc)</t>
        </r>
      </text>
    </comment>
  </commentList>
</comments>
</file>

<file path=xl/comments2.xml><?xml version="1.0" encoding="utf-8"?>
<comments xmlns="http://schemas.openxmlformats.org/spreadsheetml/2006/main">
  <authors>
    <author>Rômulo Marques de Andrade</author>
    <author>TRT53064</author>
  </authors>
  <commentList>
    <comment ref="A3" authorId="0" shapeId="0">
      <text>
        <r>
          <rPr>
            <i/>
            <sz val="8"/>
            <color indexed="58"/>
            <rFont val="Tahoma"/>
            <family val="2"/>
          </rPr>
          <t xml:space="preserve">Informe a versão da Planilha para Estimativa no formato N.NN
</t>
        </r>
        <r>
          <rPr>
            <i/>
            <sz val="8"/>
            <color indexed="60"/>
            <rFont val="Tahoma"/>
            <family val="2"/>
          </rPr>
          <t>Exemplo: 1.00</t>
        </r>
      </text>
    </comment>
    <comment ref="A4" authorId="1" shapeId="0">
      <text>
        <r>
          <rPr>
            <i/>
            <sz val="8"/>
            <color indexed="58"/>
            <rFont val="Tahoma"/>
            <family val="2"/>
          </rPr>
          <t xml:space="preserve">Informe a última data de atualização da Planilha no formato DD/MM/AAAA.
</t>
        </r>
        <r>
          <rPr>
            <i/>
            <sz val="8"/>
            <color indexed="60"/>
            <rFont val="Tahoma"/>
            <family val="2"/>
          </rPr>
          <t>Exemplo: 01/01/2005</t>
        </r>
      </text>
    </comment>
    <comment ref="A8" authorId="0" shapeId="0">
      <text>
        <r>
          <rPr>
            <i/>
            <sz val="8"/>
            <color indexed="58"/>
            <rFont val="Tahoma"/>
            <family val="2"/>
          </rPr>
          <t xml:space="preserve">Informe o nome da Metodologia de Desenvolvimento usada no Projeto.
</t>
        </r>
        <r>
          <rPr>
            <i/>
            <sz val="8"/>
            <color indexed="60"/>
            <rFont val="Tahoma"/>
            <family val="2"/>
          </rPr>
          <t>Exemplo: TST-UP</t>
        </r>
      </text>
    </comment>
    <comment ref="A9" authorId="1" shapeId="0">
      <text>
        <r>
          <rPr>
            <i/>
            <sz val="8"/>
            <color indexed="58"/>
            <rFont val="Tahoma"/>
            <family val="2"/>
          </rPr>
          <t>Informe o nome do responsável pela contagem dos Pontos de Função.</t>
        </r>
      </text>
    </comment>
    <comment ref="A10" authorId="1" shapeId="0">
      <text>
        <r>
          <rPr>
            <i/>
            <sz val="8"/>
            <color indexed="58"/>
            <rFont val="Tahoma"/>
            <family val="2"/>
          </rPr>
          <t>O escopo da contagem define as funcionalidades que serão consideradas na contagem dos pontos de função.</t>
        </r>
      </text>
    </comment>
  </commentList>
</comments>
</file>

<file path=xl/comments3.xml><?xml version="1.0" encoding="utf-8"?>
<comments xmlns="http://schemas.openxmlformats.org/spreadsheetml/2006/main">
  <authors>
    <author>CPM CPM</author>
    <author>Usuário do Windows</author>
    <author>amanrathie</author>
  </authors>
  <commentList>
    <comment ref="B2" authorId="0" shapeId="0">
      <text>
        <r>
          <rPr>
            <i/>
            <sz val="8"/>
            <color indexed="58"/>
            <rFont val="Tahoma"/>
            <family val="2"/>
          </rPr>
          <t>Informe o item de origem (documento, página) que permitiu a identificação da função.</t>
        </r>
      </text>
    </comment>
    <comment ref="E2" authorId="0" shapeId="0">
      <text>
        <r>
          <rPr>
            <i/>
            <sz val="8"/>
            <color indexed="58"/>
            <rFont val="Tahoma"/>
            <family val="2"/>
          </rPr>
          <t>Selecione o Tipo de Função: se Arquivo Lógico Interno (ALI) ou Arquivo de Interface Externa (AIE).</t>
        </r>
      </text>
    </comment>
    <comment ref="F2" authorId="0" shapeId="0">
      <text>
        <r>
          <rPr>
            <i/>
            <sz val="8"/>
            <color indexed="58"/>
            <rFont val="Tahoma"/>
            <family val="2"/>
          </rPr>
          <t>Informe a quantidade de registros lógicos identificados para o Tipo de Função (ALI ou AIE) selecionado.</t>
        </r>
      </text>
    </comment>
    <comment ref="G2" authorId="0" shapeId="0">
      <text>
        <r>
          <rPr>
            <i/>
            <sz val="8"/>
            <color indexed="58"/>
            <rFont val="Tahoma"/>
            <family val="2"/>
          </rPr>
          <t>Informe a quantidade de tipos de dados identificados para o Tipo de Função (ALI ou AIE) selecionado.</t>
        </r>
      </text>
    </comment>
    <comment ref="C3" authorId="1" shapeId="0">
      <text>
        <r>
          <rPr>
            <b/>
            <sz val="9"/>
            <color indexed="81"/>
            <rFont val="Segoe UI"/>
            <family val="2"/>
          </rPr>
          <t>Usuário do Windows:</t>
        </r>
        <r>
          <rPr>
            <sz val="9"/>
            <color indexed="81"/>
            <rFont val="Segoe UI"/>
            <family val="2"/>
          </rPr>
          <t xml:space="preserve">
Tabela alterada com a inclusão de novos campos e entidades detalhados nos DETs e RETs.</t>
        </r>
      </text>
    </comment>
    <comment ref="F3" authorId="2" shapeId="0">
      <text>
        <r>
          <rPr>
            <sz val="9"/>
            <color indexed="81"/>
            <rFont val="Segoe UI"/>
            <charset val="1"/>
          </rPr>
          <t xml:space="preserve">1. Requerimento
2. Tipo de Procedimento
3. Histórico
4. Beneficiário
5. Prestador
6. TST_REQUERIMENTO_PARECER
7. TST_DADOS_PGTO_REQUERIMENTO
8. TST_CALCULO_HONORARIO 
</t>
        </r>
        <r>
          <rPr>
            <b/>
            <sz val="9"/>
            <color indexed="81"/>
            <rFont val="Segoe UI"/>
            <family val="2"/>
          </rPr>
          <t>Novos:</t>
        </r>
        <r>
          <rPr>
            <sz val="9"/>
            <color indexed="81"/>
            <rFont val="Segoe UI"/>
            <charset val="1"/>
          </rPr>
          <t xml:space="preserve">
</t>
        </r>
      </text>
    </comment>
    <comment ref="G3" authorId="2" shapeId="0">
      <text>
        <r>
          <rPr>
            <b/>
            <sz val="9"/>
            <color indexed="81"/>
            <rFont val="Segoe UI"/>
            <charset val="1"/>
          </rPr>
          <t>amanrathie:</t>
        </r>
        <r>
          <rPr>
            <sz val="9"/>
            <color indexed="81"/>
            <rFont val="Segoe UI"/>
            <charset val="1"/>
          </rPr>
          <t xml:space="preserve">
1.COD_REQUERIMENTO
2.COD_TIPO_REQUERIMENTO
3.COD_SERVIDOR_REQUERENTE
4.NUM_PROTOCOLO
5.DTA_PEDIDO
6.COD_REQUERIMENTO_SITUACAO
7.IND_ATIVO
8.NUM_MATRICULA_REQUERENTE
9.NUM_MATRICULA_DEPENDENTE
10.COD_USUARIO
11.TXT_EMAIL
12.NUM_RAMAL
13.NUM_TELEFONE
14.DES_REQUERIMENTO_TIPO
15.TXT_REQUERIMENTO_SITUACAO
16.DES_REQ_PROCEDIMENTO_TIPO
17.COD_PROCEDIMENTO_ANEXO
18.COD_REQ_PROCEDIMENTO
19.COD_PROC_ANEXO_TIPO
20.NUM_SEQ_PRESTADOR
21.DTA_EMISSAO
22.NUM_ITEM
23.VAL_ITEM
24.TXT_OBSERVACAO
25.TXT_NOME_ARQUIVO
26.TXT_IDENTIFICADOR_GED
27.TXT_OBS_ENQUADRAMENTO
28. NOME (Beneficiário)
29.MATRICULA (Beneficiário)
30.TIPO (Beneficiário)
31. NOME (Prestador)
32. CNPJ (Prestador)
33. CPF (Prestador)
34. COD_ENQUADRAMENTO_PRCMNTO
35. COD_PROCEDIMENTO_ANEXO
36. COD_ITEM_TABELA
37. IND_PACIENTE_INTERNADO
38. DES_PROC_SEM_CODIGO
39. COD_ENQUADRAMENTO_PRCMNTO
40. COD_ENQDRMNTO_CHKLST_TP
41. IND_RESPOSTA
42. DES_ENQUADR_CHKLIST_TIPO
43. IND_ATIVO
44. COD_ENQUADRAMENTO_PRCMNTO
45. NUM_SEQ_HSTRCO_REGIME_GAMA
46. DTA_REALIZACAO
47. VAL_REEMBOLSO
48. TXT_DESCRICAO_PEDIDO
49. TXT_PARECER
50. TXT_IDENTIFICADOR_GED
51. IND_SOLICITACAO_PARECER
52. COD_USUARIO_RESPONSAVEL
53. Observações (requerimento)
54. Dispensado de emitir NF (requerimento)
55. Procedimento realizado no DF (homologar)
56. Quantidade do procedimento (cálculo do reembolso)
57. cod
58. cod_tipo_procedimento
59. valor_reembolso
60. data_processamento
61. mes_ano_pgto
62. cod_fonte_recurso
63. IND_MESMA_VIA_ACESSO (Enquadramento)
64. NUM_AGRUPADOR (Enquadramento)
65. IND_PRCMNTO_ALTA_COMPLE (Cálculo)
66. IND_SEM_ESPECIALISTA (Cálculo)
67. TXT_OBSERVACAO (Cálculo)
68. COD_PORTE_ANESTESICO (Cálculo)
69. IND_PARECER_COMPLEXIDADE (Parecer)
70. IND_RESP_PARECER_COMPLEXID (Parecer)
71. COD_TIPO_EQUIPE_MEDICA (Cálculo Honorário)
72. COD_DOCUMENTO_ANEXO (Cálculo Honorário)
73. NUM_AGRUPADOR (Cálculo Honorário)
74. VAL_UNITARIO (Cálculo Honorário)
75. VAL_BASE_CALCULO (Cálculo Honorário)
76. VAL_REEMBOLSO (Cálculo Honorário)
</t>
        </r>
        <r>
          <rPr>
            <b/>
            <sz val="9"/>
            <color indexed="81"/>
            <rFont val="Segoe UI"/>
            <family val="2"/>
          </rPr>
          <t>Novos:</t>
        </r>
        <r>
          <rPr>
            <sz val="9"/>
            <color indexed="81"/>
            <rFont val="Segoe UI"/>
            <charset val="1"/>
          </rPr>
          <t xml:space="preserve">
77. IND_VISITA_HOSPITALAR_DF (Homologação)
78. IND_DESPESA_HOSPITALAR_DF (Homologação)
79. NUM_QTD_AUTORIZADA (Enquadramento)
80. DES_ESPECIALIDADE (Enquadramento)
81. DTA_INICIO (Enquadramento)
82. DTA_FIM (Enquadramento)
83. VAL_COPARTICIPACAO REEMBOLSO (Cálculo)
84. VAL_COPARTICIPACAO HONORARIO (Cálculo)</t>
        </r>
      </text>
    </comment>
  </commentList>
</comments>
</file>

<file path=xl/comments4.xml><?xml version="1.0" encoding="utf-8"?>
<comments xmlns="http://schemas.openxmlformats.org/spreadsheetml/2006/main">
  <authors>
    <author>CPM CPM</author>
    <author>Usuário do Windows</author>
    <author>c031633</author>
    <author>amanrathie</author>
    <author>Rodrigo</author>
  </authors>
  <commentList>
    <comment ref="B2" authorId="0" shapeId="0">
      <text>
        <r>
          <rPr>
            <i/>
            <sz val="8"/>
            <color indexed="58"/>
            <rFont val="Tahoma"/>
            <family val="2"/>
          </rPr>
          <t>Informe o item de origem (documento, página) que permitiu a identificação da função.</t>
        </r>
      </text>
    </comment>
    <comment ref="E2" authorId="0" shapeId="0">
      <text>
        <r>
          <rPr>
            <i/>
            <sz val="8"/>
            <color indexed="58"/>
            <rFont val="Tahoma"/>
            <family val="2"/>
          </rPr>
          <t>Selecione o Tipo de Função: se Entrada Externa (EE), Saída Externa (SE) ou Consulta Externa (CE).</t>
        </r>
      </text>
    </comment>
    <comment ref="F2" authorId="0" shapeId="0">
      <text>
        <r>
          <rPr>
            <i/>
            <sz val="8"/>
            <color indexed="58"/>
            <rFont val="Tahoma"/>
            <family val="2"/>
          </rPr>
          <t>Informe a quantidade de arquivos referenciados lidos para cada Tipo de Função (EE, SE ou CE) selecionado.</t>
        </r>
      </text>
    </comment>
    <comment ref="G2" authorId="0" shapeId="0">
      <text>
        <r>
          <rPr>
            <i/>
            <sz val="8"/>
            <color indexed="58"/>
            <rFont val="Tahoma"/>
            <family val="2"/>
          </rPr>
          <t>Informe a quantidade de tipos de dados identificados para o Tipo de Função (EE, SE ou CE) selecionado.</t>
        </r>
      </text>
    </comment>
    <comment ref="C3" authorId="1" shapeId="0">
      <text>
        <r>
          <rPr>
            <b/>
            <sz val="9"/>
            <color indexed="81"/>
            <rFont val="Segoe UI"/>
            <charset val="1"/>
          </rPr>
          <t>Usuário do Windows:</t>
        </r>
        <r>
          <rPr>
            <sz val="9"/>
            <color indexed="81"/>
            <rFont val="Segoe UI"/>
            <charset val="1"/>
          </rPr>
          <t xml:space="preserve">
As telas de Inclusão, Alteração e Visualização foram alteradas, por conta da inclusão dos campos "Visita(s) Hospitalar(es)", "Despesa(s) Hospitalar(es)" e da regra de validação da obrigatoriedade dos anexos para os tipos de procedimentos adicionados.</t>
        </r>
      </text>
    </comment>
    <comment ref="F3" authorId="2" shapeId="0">
      <text>
        <r>
          <rPr>
            <b/>
            <sz val="9"/>
            <color indexed="81"/>
            <rFont val="Tahoma"/>
            <family val="2"/>
          </rPr>
          <t>c031633:</t>
        </r>
        <r>
          <rPr>
            <sz val="9"/>
            <color indexed="81"/>
            <rFont val="Tahoma"/>
            <family val="2"/>
          </rPr>
          <t xml:space="preserve">
Requerimento
Prestador</t>
        </r>
      </text>
    </comment>
    <comment ref="G3" authorId="2" shapeId="0">
      <text>
        <r>
          <rPr>
            <b/>
            <sz val="9"/>
            <color indexed="81"/>
            <rFont val="Tahoma"/>
            <family val="2"/>
          </rPr>
          <t>c031633:</t>
        </r>
        <r>
          <rPr>
            <sz val="9"/>
            <color indexed="81"/>
            <rFont val="Tahoma"/>
            <family val="2"/>
          </rPr>
          <t xml:space="preserve">
1. Data de Emissão da NF
2. Num NF
3. CNPJ do Prestador
4. Nome do Prestador
5. Valor da NF
6. Data de Emissão do Recibo
7. CPF do Prestador
8. Nome do Profissional
9. Valor do Recibo
10. Anexo
11. Observações
12. Ação
13. Mensagem
14. Dispensado de emitir NF
</t>
        </r>
        <r>
          <rPr>
            <sz val="9"/>
            <color indexed="81"/>
            <rFont val="Tahoma"/>
            <family val="2"/>
          </rPr>
          <t xml:space="preserve">15. Tipo de Procedimento
</t>
        </r>
      </text>
    </comment>
    <comment ref="C4" authorId="1" shapeId="0">
      <text>
        <r>
          <rPr>
            <b/>
            <sz val="9"/>
            <color indexed="81"/>
            <rFont val="Segoe UI"/>
            <charset val="1"/>
          </rPr>
          <t>Usuário do Windows:</t>
        </r>
        <r>
          <rPr>
            <sz val="9"/>
            <color indexed="81"/>
            <rFont val="Segoe UI"/>
            <charset val="1"/>
          </rPr>
          <t xml:space="preserve">
As telas de Inclusão, Alteração e Visualização foram alteradas, por conta da inclusão dos campos "Visita(s) Hospitalar(es)", "Despesa(s) Hospitalar(es)" e da regra de validação da obrigatoriedade dos anexos para os tipos de procedimentos adicionados.</t>
        </r>
      </text>
    </comment>
    <comment ref="F4" authorId="2" shapeId="0">
      <text>
        <r>
          <rPr>
            <b/>
            <sz val="9"/>
            <color indexed="81"/>
            <rFont val="Tahoma"/>
            <charset val="1"/>
          </rPr>
          <t>c031633:</t>
        </r>
        <r>
          <rPr>
            <sz val="9"/>
            <color indexed="81"/>
            <rFont val="Tahoma"/>
            <charset val="1"/>
          </rPr>
          <t xml:space="preserve">
Requerimento
Prestador</t>
        </r>
      </text>
    </comment>
    <comment ref="G4" authorId="2" shapeId="0">
      <text>
        <r>
          <rPr>
            <b/>
            <sz val="9"/>
            <color indexed="81"/>
            <rFont val="Tahoma"/>
            <family val="2"/>
          </rPr>
          <t>c031633:</t>
        </r>
        <r>
          <rPr>
            <sz val="9"/>
            <color indexed="81"/>
            <rFont val="Tahoma"/>
            <family val="2"/>
          </rPr>
          <t xml:space="preserve">
1. Data de Emissão da NF
2. Num NF
3. CNPJ do Prestador
4. Nome do Prestador
5. Valor da NF
6. Data de Emissão do Recibo
7. CPF do Prestador
8. Nome do Profissional
9. Valor do Recibo
10. Anexo
11. Observações
12. Ação
13. Mensagem
14. Dispensado de emitir NF
</t>
        </r>
        <r>
          <rPr>
            <sz val="9"/>
            <color indexed="81"/>
            <rFont val="Tahoma"/>
            <family val="2"/>
          </rPr>
          <t xml:space="preserve">15. Tipo de Procedimento
</t>
        </r>
      </text>
    </comment>
    <comment ref="C5" authorId="1" shapeId="0">
      <text>
        <r>
          <rPr>
            <b/>
            <sz val="9"/>
            <color indexed="81"/>
            <rFont val="Segoe UI"/>
            <family val="2"/>
          </rPr>
          <t>Usuário do Windows:</t>
        </r>
        <r>
          <rPr>
            <sz val="9"/>
            <color indexed="81"/>
            <rFont val="Segoe UI"/>
            <family val="2"/>
          </rPr>
          <t xml:space="preserve">
As telas de Inclusão, Alteração e Visualização foram alteradas, por conta da inclusão dos campos "Visita(s) Hospitalar(es)", "Despesa(s) Hospitalar(es)" e da regra de validação da obrigatoriedade dos anexos para os tipos de procedimentos adicionados.</t>
        </r>
      </text>
    </comment>
    <comment ref="F5" authorId="3" shapeId="0">
      <text>
        <r>
          <rPr>
            <b/>
            <sz val="9"/>
            <color indexed="81"/>
            <rFont val="Segoe UI"/>
            <family val="2"/>
          </rPr>
          <t>amanrathie:</t>
        </r>
        <r>
          <rPr>
            <sz val="9"/>
            <color indexed="81"/>
            <rFont val="Segoe UI"/>
            <family val="2"/>
          </rPr>
          <t xml:space="preserve">
1 - Requerimento
2 - Prestador</t>
        </r>
      </text>
    </comment>
    <comment ref="G5" authorId="2" shapeId="0">
      <text>
        <r>
          <rPr>
            <b/>
            <sz val="9"/>
            <color indexed="81"/>
            <rFont val="Tahoma"/>
            <family val="2"/>
          </rPr>
          <t>c031633:</t>
        </r>
        <r>
          <rPr>
            <sz val="9"/>
            <color indexed="81"/>
            <rFont val="Tahoma"/>
            <family val="2"/>
          </rPr>
          <t xml:space="preserve">
1. Data de Emissão da NF
2. Num NF
3. CNPJ do Prestador
4. Nome do Prestador
5. Valor da NF
6. Data de Emissão do Recibo
7. CPF do Prestador
8. Nome do Profissional
9. Valor do Recibo
10. Anexo
11. Observações
12. Ação
13. Mensagem
14. Dispensado de emitir NF
</t>
        </r>
        <r>
          <rPr>
            <b/>
            <sz val="9"/>
            <color indexed="81"/>
            <rFont val="Tahoma"/>
            <family val="2"/>
          </rPr>
          <t xml:space="preserve">
Novo:
</t>
        </r>
        <r>
          <rPr>
            <sz val="9"/>
            <color indexed="81"/>
            <rFont val="Tahoma"/>
            <family val="2"/>
          </rPr>
          <t xml:space="preserve">15. Tipo de Procedimento
</t>
        </r>
      </text>
    </comment>
    <comment ref="C6" authorId="1" shapeId="0">
      <text>
        <r>
          <rPr>
            <b/>
            <sz val="9"/>
            <color indexed="81"/>
            <rFont val="Segoe UI"/>
            <charset val="1"/>
          </rPr>
          <t>Usuário do Windows:</t>
        </r>
        <r>
          <rPr>
            <sz val="9"/>
            <color indexed="81"/>
            <rFont val="Segoe UI"/>
            <charset val="1"/>
          </rPr>
          <t xml:space="preserve">
Para esta funcionalidade foi inclusa a regra negocial para apresentação do preenchimento obrigatório da pergunta "O procedimento foi realizado no DF?" também para "Visita(s) Hospitalar(es)" e "Despesa(s) Hospitalar(es)".</t>
        </r>
      </text>
    </comment>
    <comment ref="F6" authorId="3" shapeId="0">
      <text>
        <r>
          <rPr>
            <b/>
            <sz val="9"/>
            <color indexed="81"/>
            <rFont val="Segoe UI"/>
            <charset val="1"/>
          </rPr>
          <t>amanrathie:</t>
        </r>
        <r>
          <rPr>
            <sz val="9"/>
            <color indexed="81"/>
            <rFont val="Segoe UI"/>
            <charset val="1"/>
          </rPr>
          <t xml:space="preserve">
Requerimento</t>
        </r>
      </text>
    </comment>
    <comment ref="G6" authorId="4" shapeId="0">
      <text>
        <r>
          <rPr>
            <b/>
            <sz val="9"/>
            <color indexed="81"/>
            <rFont val="Tahoma"/>
            <family val="2"/>
          </rPr>
          <t>Rodrigo:</t>
        </r>
        <r>
          <rPr>
            <sz val="9"/>
            <color indexed="81"/>
            <rFont val="Tahoma"/>
            <family val="2"/>
          </rPr>
          <t xml:space="preserve">
1. Beneficiário
2. Tipo
3. Observações da homologação
4. Motivo da negação
5. Motivo da devolução
6. Ação
7. Mensagem
8. Procedimento foi realizado no DF? (checkbox)
9. Houve autorização prévia? (checkbox)</t>
        </r>
        <r>
          <rPr>
            <sz val="9"/>
            <color indexed="81"/>
            <rFont val="Tahoma"/>
            <family val="2"/>
          </rPr>
          <t xml:space="preserve">
</t>
        </r>
      </text>
    </comment>
    <comment ref="C7" authorId="1" shapeId="0">
      <text>
        <r>
          <rPr>
            <b/>
            <sz val="9"/>
            <color indexed="81"/>
            <rFont val="Segoe UI"/>
            <charset val="1"/>
          </rPr>
          <t>Usuário do Windows:</t>
        </r>
        <r>
          <rPr>
            <sz val="9"/>
            <color indexed="81"/>
            <rFont val="Segoe UI"/>
            <charset val="1"/>
          </rPr>
          <t xml:space="preserve">
Para essa funcionalidade foi alterado com a inclusão dos campos para Despesas, Visitas e Sessão de Tratamento.</t>
        </r>
      </text>
    </comment>
    <comment ref="F7" authorId="4" shapeId="0">
      <text>
        <r>
          <rPr>
            <b/>
            <sz val="9"/>
            <color indexed="81"/>
            <rFont val="Tahoma"/>
            <family val="2"/>
          </rPr>
          <t xml:space="preserve">Rodrigo:
</t>
        </r>
        <r>
          <rPr>
            <sz val="9"/>
            <color indexed="81"/>
            <rFont val="Tahoma"/>
            <family val="2"/>
          </rPr>
          <t>Requerimento
Procedimento</t>
        </r>
      </text>
    </comment>
    <comment ref="G7" authorId="4" shapeId="0">
      <text>
        <r>
          <rPr>
            <b/>
            <sz val="9"/>
            <color indexed="81"/>
            <rFont val="Tahoma"/>
            <family val="2"/>
          </rPr>
          <t>Rodrigo:</t>
        </r>
        <r>
          <rPr>
            <sz val="9"/>
            <color indexed="81"/>
            <rFont val="Tahoma"/>
            <family val="2"/>
          </rPr>
          <t xml:space="preserve">
1. Código
2. Descrição
3. Paciente Internado
4. Pergunta Checklist
5. Resposta Checklist
6. Observações
7. Ação
8. Mensagem
9. Tipo de procedimento
10. Mesma via de Acesso
11. Id do Agrupamento
</t>
        </r>
        <r>
          <rPr>
            <b/>
            <sz val="9"/>
            <color indexed="81"/>
            <rFont val="Tahoma"/>
            <family val="2"/>
          </rPr>
          <t>Novo:</t>
        </r>
        <r>
          <rPr>
            <sz val="9"/>
            <color indexed="81"/>
            <rFont val="Tahoma"/>
            <family val="2"/>
          </rPr>
          <t xml:space="preserve">
12. Tabela
13. Qtd Autorizada
14. Especialidade
15. Período de Realização Início
16. Período de Realização Fim
17. Mensagem - Vigência Cadastrada</t>
        </r>
      </text>
    </comment>
    <comment ref="C8" authorId="1" shapeId="0">
      <text>
        <r>
          <rPr>
            <b/>
            <sz val="9"/>
            <color indexed="81"/>
            <rFont val="Segoe UI"/>
            <charset val="1"/>
          </rPr>
          <t>Usuário do Windows:</t>
        </r>
        <r>
          <rPr>
            <sz val="9"/>
            <color indexed="81"/>
            <rFont val="Segoe UI"/>
            <charset val="1"/>
          </rPr>
          <t xml:space="preserve">
Para essa funcionalidade foi alterado com a inclusão dos campos para Despesas, Visitas e Sessão de Tratamento.</t>
        </r>
      </text>
    </comment>
    <comment ref="F8" authorId="4" shapeId="0">
      <text>
        <r>
          <rPr>
            <b/>
            <sz val="9"/>
            <color indexed="81"/>
            <rFont val="Tahoma"/>
            <family val="2"/>
          </rPr>
          <t xml:space="preserve">Rodrigo:
</t>
        </r>
        <r>
          <rPr>
            <sz val="9"/>
            <color indexed="81"/>
            <rFont val="Tahoma"/>
            <family val="2"/>
          </rPr>
          <t>Requerimento
Procedimento</t>
        </r>
      </text>
    </comment>
    <comment ref="G8" authorId="4" shapeId="0">
      <text>
        <r>
          <rPr>
            <b/>
            <sz val="9"/>
            <color indexed="81"/>
            <rFont val="Tahoma"/>
            <family val="2"/>
          </rPr>
          <t>Rodrigo:</t>
        </r>
        <r>
          <rPr>
            <sz val="9"/>
            <color indexed="81"/>
            <rFont val="Tahoma"/>
            <family val="2"/>
          </rPr>
          <t xml:space="preserve">
1. Código
2. Descrição
3. Paciente Internado
4. Pergunta Checklist
5. Resposta Checklist
6. Observações
7. Ação
8. Mensagem
9. Tipo de procedimento
10. Mesma via de Acesso
11. Id do Agrupamento
</t>
        </r>
        <r>
          <rPr>
            <b/>
            <sz val="9"/>
            <color indexed="81"/>
            <rFont val="Tahoma"/>
            <family val="2"/>
          </rPr>
          <t>Novo:</t>
        </r>
        <r>
          <rPr>
            <sz val="9"/>
            <color indexed="81"/>
            <rFont val="Tahoma"/>
            <family val="2"/>
          </rPr>
          <t xml:space="preserve">
12. Tabela
13. Qtd Autorizada
14. Especialidade
15. Período de Realização Início
16. Período de Realização Fim
17. Mensagem - Vigência Cadastrada</t>
        </r>
      </text>
    </comment>
    <comment ref="C9" authorId="1" shapeId="0">
      <text>
        <r>
          <rPr>
            <b/>
            <sz val="9"/>
            <color indexed="81"/>
            <rFont val="Segoe UI"/>
            <charset val="1"/>
          </rPr>
          <t>Usuário do Windows:</t>
        </r>
        <r>
          <rPr>
            <sz val="9"/>
            <color indexed="81"/>
            <rFont val="Segoe UI"/>
            <charset val="1"/>
          </rPr>
          <t xml:space="preserve">
Para essa funcionalidade foi alterado com a inclusão dos campos para Despesas, Visitas e Sessão de Tratamento.</t>
        </r>
      </text>
    </comment>
    <comment ref="F9" authorId="4" shapeId="0">
      <text>
        <r>
          <rPr>
            <b/>
            <sz val="9"/>
            <color indexed="81"/>
            <rFont val="Tahoma"/>
            <family val="2"/>
          </rPr>
          <t xml:space="preserve">Rodrigo:
</t>
        </r>
        <r>
          <rPr>
            <sz val="9"/>
            <color indexed="81"/>
            <rFont val="Tahoma"/>
            <family val="2"/>
          </rPr>
          <t>Requerimento
Beneficiário
Tabela Procedimentos TST-SAÚDE</t>
        </r>
      </text>
    </comment>
    <comment ref="G9" authorId="3" shapeId="0">
      <text>
        <r>
          <rPr>
            <b/>
            <sz val="9"/>
            <color indexed="81"/>
            <rFont val="Segoe UI"/>
            <family val="2"/>
          </rPr>
          <t>amanrathie:</t>
        </r>
        <r>
          <rPr>
            <sz val="9"/>
            <color indexed="81"/>
            <rFont val="Segoe UI"/>
            <family val="2"/>
          </rPr>
          <t xml:space="preserve">
1. Tipo de Comprovante
2. Número da NF
3. Data
4. Valor
5. Código do Procedimento
6. Desc. Do Procedimento
7. Checklist
8. Observações
9. Sem código
10. Paciente Internado
11. Checklist
12. Protocolo
13. Titular
14. Beneficiário
15. Tipo de procedimento
16.  Id do Agrupamento de Procedimentos
17. Mesma via de Aceso
</t>
        </r>
        <r>
          <rPr>
            <b/>
            <sz val="9"/>
            <color indexed="81"/>
            <rFont val="Segoe UI"/>
            <family val="2"/>
          </rPr>
          <t xml:space="preserve">
Novo:</t>
        </r>
        <r>
          <rPr>
            <sz val="9"/>
            <color indexed="81"/>
            <rFont val="Segoe UI"/>
            <family val="2"/>
          </rPr>
          <t xml:space="preserve">
18. Tabela
19. Qtd Autorizada
20. Especialidade
21. Período de Realização Início
22. Período de Realização Fim
23. Mensagem - Vigência Cadastrada</t>
        </r>
      </text>
    </comment>
    <comment ref="C10" authorId="1" shapeId="0">
      <text>
        <r>
          <rPr>
            <b/>
            <sz val="9"/>
            <color indexed="81"/>
            <rFont val="Segoe UI"/>
            <family val="2"/>
          </rPr>
          <t>Usuário do Windows:</t>
        </r>
        <r>
          <rPr>
            <sz val="9"/>
            <color indexed="81"/>
            <rFont val="Segoe UI"/>
            <family val="2"/>
          </rPr>
          <t xml:space="preserve">
Funcionalidade alterado de acordo com a nova sessão para o Tipo de Procedimento de "Visita(s) Hospitalar(es)", "Despesa(s) Hospitalar(es)" e Sessão de Tratamento.</t>
        </r>
      </text>
    </comment>
    <comment ref="F10" authorId="4" shapeId="0">
      <text>
        <r>
          <rPr>
            <b/>
            <sz val="9"/>
            <color indexed="81"/>
            <rFont val="Tahoma"/>
            <family val="2"/>
          </rPr>
          <t xml:space="preserve">Rodrigo:
</t>
        </r>
        <r>
          <rPr>
            <sz val="9"/>
            <color indexed="81"/>
            <rFont val="Tahoma"/>
            <family val="2"/>
          </rPr>
          <t>Requerimento
Beneficiário
Procedimento</t>
        </r>
      </text>
    </comment>
    <comment ref="G10" authorId="4" shapeId="0">
      <text>
        <r>
          <rPr>
            <b/>
            <sz val="9"/>
            <color indexed="81"/>
            <rFont val="Tahoma"/>
            <family val="2"/>
          </rPr>
          <t xml:space="preserve">Rodrigo:
</t>
        </r>
        <r>
          <rPr>
            <sz val="9"/>
            <color indexed="81"/>
            <rFont val="Tahoma"/>
            <family val="2"/>
          </rPr>
          <t xml:space="preserve">1. Num do Protocolo
2. Titular
3. Beneficiário
4. Cod Procedimento
5. Desc do Procedimento
6. Data Realização
7. Valor Tabela TST-Saúde (TUSS)
8. Paciente Internado
9. Valor Unitário
10. Base de Cálculo
11. Valor de Co-Participação
12. Valor do Reembolso
13. Ação
14. Mensagem
15. Quantidade (procedimento)
16. Item Parecer 
17. Procedimentos Selecionados
18. Anexo
19. Data
20. Data de Realização Honorários
21. Porte Anestésico
22. Pergunta Sem prestador
23. Valor Recibo/NF Honorários
24. Observações
</t>
        </r>
        <r>
          <rPr>
            <b/>
            <sz val="9"/>
            <color indexed="81"/>
            <rFont val="Tahoma"/>
            <family val="2"/>
          </rPr>
          <t>Novos:</t>
        </r>
        <r>
          <rPr>
            <sz val="9"/>
            <color indexed="81"/>
            <rFont val="Tahoma"/>
            <family val="2"/>
          </rPr>
          <t xml:space="preserve">
25. Qtd Realizadas</t>
        </r>
      </text>
    </comment>
    <comment ref="C11" authorId="1" shapeId="0">
      <text>
        <r>
          <rPr>
            <b/>
            <sz val="9"/>
            <color indexed="81"/>
            <rFont val="Segoe UI"/>
            <family val="2"/>
          </rPr>
          <t>Usuário do Windows:</t>
        </r>
        <r>
          <rPr>
            <sz val="9"/>
            <color indexed="81"/>
            <rFont val="Segoe UI"/>
            <family val="2"/>
          </rPr>
          <t xml:space="preserve">
Alteração na funcionalidade com a inclusão da regra de validação dos somatórios da sessão de "Visita(s) Hospitalar(es)", "Despesa(s) Hospitalar(es)" e Sessão de Tratamento.</t>
        </r>
      </text>
    </comment>
    <comment ref="F11" authorId="4" shapeId="0">
      <text>
        <r>
          <rPr>
            <b/>
            <sz val="9"/>
            <color indexed="81"/>
            <rFont val="Tahoma"/>
            <family val="2"/>
          </rPr>
          <t xml:space="preserve">Rodrigo:
</t>
        </r>
        <r>
          <rPr>
            <sz val="9"/>
            <color indexed="81"/>
            <rFont val="Tahoma"/>
            <family val="2"/>
          </rPr>
          <t>Requerimento
Beneficiário</t>
        </r>
      </text>
    </comment>
    <comment ref="G11" authorId="4" shapeId="0">
      <text>
        <r>
          <rPr>
            <b/>
            <sz val="9"/>
            <color indexed="81"/>
            <rFont val="Tahoma"/>
            <family val="2"/>
          </rPr>
          <t>Rodrigo:</t>
        </r>
        <r>
          <rPr>
            <sz val="9"/>
            <color indexed="81"/>
            <rFont val="Tahoma"/>
            <family val="2"/>
          </rPr>
          <t xml:space="preserve">
1. Item
2. Status
3. Ação
4. Mensagem</t>
        </r>
      </text>
    </comment>
    <comment ref="C12" authorId="1" shapeId="0">
      <text>
        <r>
          <rPr>
            <b/>
            <sz val="9"/>
            <color indexed="81"/>
            <rFont val="Segoe UI"/>
            <family val="2"/>
          </rPr>
          <t>Usuário do Windows:</t>
        </r>
        <r>
          <rPr>
            <sz val="9"/>
            <color indexed="81"/>
            <rFont val="Segoe UI"/>
            <family val="2"/>
          </rPr>
          <t xml:space="preserve">
Funcionalidade alterado de acordo com a nova sessão para o Tipo de Procedimento de "Visita(s) Hospitalar(es)", "Despesa(s) Hospitalar(es)" e Sessão de Tratamento.</t>
        </r>
      </text>
    </comment>
    <comment ref="F12" authorId="4" shapeId="0">
      <text>
        <r>
          <rPr>
            <b/>
            <sz val="9"/>
            <color indexed="81"/>
            <rFont val="Tahoma"/>
            <family val="2"/>
          </rPr>
          <t xml:space="preserve">Rodrigo:
</t>
        </r>
        <r>
          <rPr>
            <sz val="9"/>
            <color indexed="81"/>
            <rFont val="Tahoma"/>
            <family val="2"/>
          </rPr>
          <t>Requerimento
Beneficiário
Tabela Procedimentos TST-SAÚDE</t>
        </r>
      </text>
    </comment>
    <comment ref="G12" authorId="3" shapeId="0">
      <text>
        <r>
          <rPr>
            <b/>
            <sz val="9"/>
            <color indexed="81"/>
            <rFont val="Segoe UI"/>
            <family val="2"/>
          </rPr>
          <t>amanrathie:</t>
        </r>
        <r>
          <rPr>
            <sz val="9"/>
            <color indexed="81"/>
            <rFont val="Segoe UI"/>
            <family val="2"/>
          </rPr>
          <t xml:space="preserve">
1. Código do Procedimento
2. Desc. Do Procedimento
3. Data de Realização
4. Valor Tabela
5. Paciente Internado
6. Beneficiário Especial
7. Valor Unitário
8. Base de Cálculo
9. Co-Participação
10. Valor do Reembolso devido
11. Valor total da NF/Recibo
12. Anexo da NF/Recibo
13. Protocolo
14. Titular
15. Beneficiário
16. Observações do enquadramento
17. Quantidade (procedimento)
18. Item Parecer 
19. Procedimentos Selecionados
20. Anexo
21. Data
22. Parecer de Alta Complexidade
23. Id do Agrupamento
24. Num Max de Auxiliares
25. Porte Anestésico
26. Equipe Médica
27. Total Valor Recibo/NF
28. Valor Consolidado TST Saúde
29. Total Consolidado
30. Total Base de Cálculo
31. Total Valor Devido
32. Observações
33. Mesma Via de Acesso
</t>
        </r>
        <r>
          <rPr>
            <b/>
            <sz val="9"/>
            <color indexed="81"/>
            <rFont val="Segoe UI"/>
            <family val="2"/>
          </rPr>
          <t>Novo:</t>
        </r>
        <r>
          <rPr>
            <sz val="9"/>
            <color indexed="81"/>
            <rFont val="Segoe UI"/>
            <family val="2"/>
          </rPr>
          <t xml:space="preserve">
34. Especialidade
35. Período Realização Início
36. Período Realização Fim
37. Qtd Autorizada
38. Vl Unitário
</t>
        </r>
      </text>
    </comment>
    <comment ref="C13" authorId="1" shapeId="0">
      <text>
        <r>
          <rPr>
            <b/>
            <sz val="9"/>
            <color indexed="81"/>
            <rFont val="Segoe UI"/>
            <family val="2"/>
          </rPr>
          <t>Usuário do Windows:</t>
        </r>
        <r>
          <rPr>
            <sz val="9"/>
            <color indexed="81"/>
            <rFont val="Segoe UI"/>
            <family val="2"/>
          </rPr>
          <t xml:space="preserve">
Inclusão dos novos campos adicionados no Enquadramento e no Cálculo.</t>
        </r>
      </text>
    </comment>
    <comment ref="F13" authorId="3" shapeId="0">
      <text>
        <r>
          <rPr>
            <b/>
            <sz val="9"/>
            <color indexed="81"/>
            <rFont val="Segoe UI"/>
            <family val="2"/>
          </rPr>
          <t>amanrathie:</t>
        </r>
        <r>
          <rPr>
            <sz val="9"/>
            <color indexed="81"/>
            <rFont val="Segoe UI"/>
            <family val="2"/>
          </rPr>
          <t xml:space="preserve">
1. Requerimento
2. Servidor
3. Tabela Procedimentos TST-SAÚDE</t>
        </r>
      </text>
    </comment>
    <comment ref="G13" authorId="3" shapeId="0">
      <text>
        <r>
          <rPr>
            <b/>
            <sz val="9"/>
            <color indexed="81"/>
            <rFont val="Segoe UI"/>
            <family val="2"/>
          </rPr>
          <t>amanrathie:</t>
        </r>
        <r>
          <rPr>
            <sz val="9"/>
            <color indexed="81"/>
            <rFont val="Segoe UI"/>
            <family val="2"/>
          </rPr>
          <t xml:space="preserve">
1. Código do Beneficiário Titular
2. Nome do Beneficiário Titular
3. Situação/Lotação
4. Ramal
5. E-mail
6. Telefone
7. Observações
8. Tipo
9. Data do Pedido
10. Tipo do Beneficiário
11. Checklist (homologação)
12. Observações (homologação)
13. Negado/Devolvido (homologação)
14. Data de emissão (documentos)
15. Número (documentos)
16. CNPJ (documentos)
17. Valor (documentos)
18. Tipo de Procedimento (cálculo)
19. Código do procedimento (cálculo)
20. Descrição do procedimento (cálculo)
21. Quantidade (cálculo)
22. Data de realização (cálculo)
23. Valor Tabela (cálculo)
24. Paciente Internado (cálculo)
25. Valor Unitário (cálculo)
26. Base de Cálculo (cálculo)
27. Co-participação (cálculo)
28. Valor do Reembolso (cálculo)
29. Observações (Histórico)
30. Parecer de Alta Complexidade
31. Id do Agrupamento
32. Num Max de Auxiliares
33. Porte Anestésico
34. Equipe Médica
35. Total Valor Recibo/NF
36. Valor Consolidado TST Saúde
37. Total Consolidado
38. Total Base de Cálculo
39. Total Valor Devido
40. Observações
41. Mesma Via de Acesso
</t>
        </r>
        <r>
          <rPr>
            <b/>
            <sz val="9"/>
            <color indexed="81"/>
            <rFont val="Segoe UI"/>
            <family val="2"/>
          </rPr>
          <t>Novo:</t>
        </r>
        <r>
          <rPr>
            <sz val="9"/>
            <color indexed="81"/>
            <rFont val="Segoe UI"/>
            <family val="2"/>
          </rPr>
          <t xml:space="preserve">
42. Tabela
43. Qtd Autorizada
44. Especialidade
45. Período de Realização Início
46. Período de Realização Fim
47. Vl Unitário
48. Qtd Realizadas</t>
        </r>
      </text>
    </comment>
    <comment ref="F14" authorId="1" shapeId="0">
      <text>
        <r>
          <rPr>
            <b/>
            <sz val="9"/>
            <color indexed="81"/>
            <rFont val="Segoe UI"/>
            <family val="2"/>
          </rPr>
          <t>Usuário do Windows:</t>
        </r>
        <r>
          <rPr>
            <sz val="9"/>
            <color indexed="81"/>
            <rFont val="Segoe UI"/>
            <family val="2"/>
          </rPr>
          <t xml:space="preserve">
Requerimento</t>
        </r>
      </text>
    </comment>
    <comment ref="G14" authorId="1" shapeId="0">
      <text>
        <r>
          <rPr>
            <b/>
            <sz val="9"/>
            <color indexed="81"/>
            <rFont val="Segoe UI"/>
            <family val="2"/>
          </rPr>
          <t>Usuário do Windows:</t>
        </r>
        <r>
          <rPr>
            <sz val="9"/>
            <color indexed="81"/>
            <rFont val="Segoe UI"/>
            <family val="2"/>
          </rPr>
          <t xml:space="preserve">
1. Item
2. Situação
3. Justificativa
4. Ação
5. Mensagem</t>
        </r>
      </text>
    </comment>
    <comment ref="C15" authorId="1" shapeId="0">
      <text>
        <r>
          <rPr>
            <b/>
            <sz val="9"/>
            <color indexed="81"/>
            <rFont val="Segoe UI"/>
            <charset val="1"/>
          </rPr>
          <t>Usuário do Windows:</t>
        </r>
        <r>
          <rPr>
            <sz val="9"/>
            <color indexed="81"/>
            <rFont val="Segoe UI"/>
            <charset val="1"/>
          </rPr>
          <t xml:space="preserve">
Conforme detalhado no anexo (imagem) "7-Análise da coordenação.png" da História RTDS-109, foi necessário alterar a regra de ordenação e a regra para apresentação dos itens com situação "Negado Provisoriamente", somente para o caso do Card "Requerimento(s) para análise coordenadoria".</t>
        </r>
      </text>
    </comment>
    <comment ref="F15" authorId="4" shapeId="0">
      <text>
        <r>
          <rPr>
            <b/>
            <sz val="9"/>
            <color indexed="81"/>
            <rFont val="Tahoma"/>
            <family val="2"/>
          </rPr>
          <t xml:space="preserve">Rodrigo:
</t>
        </r>
        <r>
          <rPr>
            <sz val="9"/>
            <color indexed="81"/>
            <rFont val="Tahoma"/>
            <family val="2"/>
          </rPr>
          <t>1.</t>
        </r>
        <r>
          <rPr>
            <b/>
            <sz val="9"/>
            <color indexed="81"/>
            <rFont val="Tahoma"/>
            <family val="2"/>
          </rPr>
          <t xml:space="preserve"> </t>
        </r>
        <r>
          <rPr>
            <sz val="9"/>
            <color indexed="81"/>
            <rFont val="Tahoma"/>
            <family val="2"/>
          </rPr>
          <t>Requerimento</t>
        </r>
        <r>
          <rPr>
            <sz val="9"/>
            <color indexed="81"/>
            <rFont val="Tahoma"/>
            <family val="2"/>
          </rPr>
          <t xml:space="preserve">
2. Servidor
</t>
        </r>
      </text>
    </comment>
    <comment ref="G15" authorId="4" shapeId="0">
      <text>
        <r>
          <rPr>
            <b/>
            <sz val="9"/>
            <color indexed="81"/>
            <rFont val="Tahoma"/>
            <family val="2"/>
          </rPr>
          <t>Rodrigo:</t>
        </r>
        <r>
          <rPr>
            <sz val="9"/>
            <color indexed="81"/>
            <rFont val="Tahoma"/>
            <family val="2"/>
          </rPr>
          <t xml:space="preserve">
1. Cod do Benef
2. Nome do Benef
3. Nome do Dependente
4. Período Pedido Início
5. Período Pedido Fim
6. Protocolo
7. Situação
8. Ação
9. Mensagem
10. Responsável
11. Valor
12. Tipo de Procedimento
13. Data de pagamento Início
14. Data de pagamento Fim
15. Tipo de beneficiário
16. Fonte de Recurso
</t>
        </r>
        <r>
          <rPr>
            <sz val="9"/>
            <color indexed="81"/>
            <rFont val="Tahoma"/>
            <family val="2"/>
          </rPr>
          <t>17. Requerimentos Devolvidos
18. Total de Req Devolvidos
19. Requerimentos Prioritários
20. Total de Req Prioritários
21. Usuário
22. Data do envio
23. Observações</t>
        </r>
      </text>
    </comment>
    <comment ref="F16" authorId="1" shapeId="0">
      <text>
        <r>
          <rPr>
            <b/>
            <sz val="9"/>
            <color indexed="81"/>
            <rFont val="Segoe UI"/>
            <family val="2"/>
          </rPr>
          <t>Usuário do Windows:</t>
        </r>
        <r>
          <rPr>
            <sz val="9"/>
            <color indexed="81"/>
            <rFont val="Segoe UI"/>
            <family val="2"/>
          </rPr>
          <t xml:space="preserve">
Requerimento
Usuário (Nome do Coordenador CSAC)</t>
        </r>
      </text>
    </comment>
    <comment ref="G16" authorId="1" shapeId="0">
      <text>
        <r>
          <rPr>
            <b/>
            <sz val="9"/>
            <color indexed="81"/>
            <rFont val="Segoe UI"/>
            <family val="2"/>
          </rPr>
          <t>Usuário do Windows:</t>
        </r>
        <r>
          <rPr>
            <sz val="9"/>
            <color indexed="81"/>
            <rFont val="Segoe UI"/>
            <family val="2"/>
          </rPr>
          <t xml:space="preserve">
1. Item
2. Data do Indeferimento
3. Justificativa do Indeferimento CSAC
4. Motivo
5. Anexo
6, Email do Servidor
7. Num do Protocolo (Email)
8. Nome Coordenador CSAC
9. Ação
10. Mensagem</t>
        </r>
      </text>
    </comment>
  </commentList>
</comments>
</file>

<file path=xl/comments5.xml><?xml version="1.0" encoding="utf-8"?>
<comments xmlns="http://schemas.openxmlformats.org/spreadsheetml/2006/main">
  <authors>
    <author>CPM CPM</author>
  </authors>
  <commentList>
    <comment ref="B2" authorId="0" shapeId="0">
      <text>
        <r>
          <rPr>
            <i/>
            <sz val="8"/>
            <color indexed="58"/>
            <rFont val="Tahoma"/>
            <family val="2"/>
          </rPr>
          <t>Informe o item de origem (documento, página) que permitiu a identificação da função.</t>
        </r>
      </text>
    </comment>
    <comment ref="D2" authorId="0" shapeId="0">
      <text>
        <r>
          <rPr>
            <i/>
            <sz val="8"/>
            <color indexed="58"/>
            <rFont val="Tahoma"/>
            <family val="2"/>
          </rPr>
          <t>Selecione o Tipo de Função: se Arquivo Lógico Interno (ALI) ou Arquivo de Interface Externa (AIE).</t>
        </r>
      </text>
    </comment>
    <comment ref="E2" authorId="0" shapeId="0">
      <text>
        <r>
          <rPr>
            <i/>
            <sz val="8"/>
            <color indexed="58"/>
            <rFont val="Tahoma"/>
            <family val="2"/>
          </rPr>
          <t>Informe a quantidade de registros lógicos identificados para o Tipo de Função (ALI ou AIE) selecionado.</t>
        </r>
      </text>
    </comment>
    <comment ref="F2" authorId="0" shapeId="0">
      <text>
        <r>
          <rPr>
            <i/>
            <sz val="8"/>
            <color indexed="58"/>
            <rFont val="Tahoma"/>
            <family val="2"/>
          </rPr>
          <t>Informe a quantidade de tipos de dados identificados para o Tipo de Função (ALI ou AIE) selecionado.</t>
        </r>
      </text>
    </comment>
  </commentList>
</comments>
</file>

<file path=xl/comments6.xml><?xml version="1.0" encoding="utf-8"?>
<comments xmlns="http://schemas.openxmlformats.org/spreadsheetml/2006/main">
  <authors>
    <author>CPM CPM</author>
  </authors>
  <commentList>
    <comment ref="B2" authorId="0" shapeId="0">
      <text>
        <r>
          <rPr>
            <i/>
            <sz val="8"/>
            <color indexed="58"/>
            <rFont val="Tahoma"/>
            <family val="2"/>
          </rPr>
          <t>Informe o item de origem (documento, página) que permitiu a identificação da função.</t>
        </r>
      </text>
    </comment>
    <comment ref="D2" authorId="0" shapeId="0">
      <text>
        <r>
          <rPr>
            <i/>
            <sz val="8"/>
            <color indexed="58"/>
            <rFont val="Tahoma"/>
            <family val="2"/>
          </rPr>
          <t>Selecione o Tipo de Função: se Entrada Externa (EE), Saída Externa (SE) ou Consulta Externa (CE).</t>
        </r>
      </text>
    </comment>
    <comment ref="E2" authorId="0" shapeId="0">
      <text>
        <r>
          <rPr>
            <i/>
            <sz val="8"/>
            <color indexed="58"/>
            <rFont val="Tahoma"/>
            <family val="2"/>
          </rPr>
          <t>Informe a quantidade de arquivos referenciados lidos para cada Tipo de Função (EE, SE ou CE) selecionado.</t>
        </r>
      </text>
    </comment>
    <comment ref="F2" authorId="0" shapeId="0">
      <text>
        <r>
          <rPr>
            <i/>
            <sz val="8"/>
            <color indexed="58"/>
            <rFont val="Tahoma"/>
            <family val="2"/>
          </rPr>
          <t>Informe a quantidade de tipos de dados identificados para o Tipo de Função (EE, SE ou CE) selecionado.</t>
        </r>
      </text>
    </comment>
  </commentList>
</comments>
</file>

<file path=xl/comments7.xml><?xml version="1.0" encoding="utf-8"?>
<comments xmlns="http://schemas.openxmlformats.org/spreadsheetml/2006/main">
  <authors>
    <author>CPM CPM</author>
  </authors>
  <commentList>
    <comment ref="B2" authorId="0" shapeId="0">
      <text>
        <r>
          <rPr>
            <i/>
            <sz val="8"/>
            <color indexed="58"/>
            <rFont val="Tahoma"/>
            <family val="2"/>
          </rPr>
          <t>Informe o item de origem (documento, página) que permitiu a identificação da função.</t>
        </r>
      </text>
    </comment>
    <comment ref="D2" authorId="0" shapeId="0">
      <text>
        <r>
          <rPr>
            <i/>
            <sz val="8"/>
            <color indexed="58"/>
            <rFont val="Tahoma"/>
            <family val="2"/>
          </rPr>
          <t xml:space="preserve">Selecione o Tipo de Item Não Mensurável por PF:
</t>
        </r>
        <r>
          <rPr>
            <b/>
            <i/>
            <sz val="8"/>
            <color indexed="58"/>
            <rFont val="Tahoma"/>
            <family val="2"/>
          </rPr>
          <t xml:space="preserve">1 -  Inclusão, Alteração ou Exclusão de cabeçalhos ou títulos ou qualquer outro tipo de literal em telas e relatórios. </t>
        </r>
        <r>
          <rPr>
            <i/>
            <sz val="8"/>
            <color indexed="58"/>
            <rFont val="Tahoma"/>
            <family val="2"/>
          </rPr>
          <t xml:space="preserve">Exemplo: Alterar o Título do Relatório “Listagem de Estudantes” para “Listagem de Alunos” 
</t>
        </r>
        <r>
          <rPr>
            <b/>
            <i/>
            <sz val="8"/>
            <color indexed="58"/>
            <rFont val="Tahoma"/>
            <family val="2"/>
          </rPr>
          <t xml:space="preserve">2 - Mudança da posição de campos em telas, relatórios ou arquivos; SEM alteração em elementos de dados, arquivos referenciados, informação de controle ou lógica de processamento. </t>
        </r>
        <r>
          <rPr>
            <i/>
            <sz val="8"/>
            <color indexed="58"/>
            <rFont val="Tahoma"/>
            <family val="2"/>
          </rPr>
          <t xml:space="preserve">Exemplo: Centralizar o campo Matrícula do Aluno na Tela de Consulta de Alunos
</t>
        </r>
        <r>
          <rPr>
            <b/>
            <i/>
            <sz val="8"/>
            <color indexed="58"/>
            <rFont val="Tahoma"/>
            <family val="2"/>
          </rPr>
          <t xml:space="preserve">3 - Mudança na parte visual de telas e relatórios, SEM alteração de funcionalidade. </t>
        </r>
        <r>
          <rPr>
            <i/>
            <sz val="8"/>
            <color indexed="58"/>
            <rFont val="Tahoma"/>
            <family val="2"/>
          </rPr>
          <t xml:space="preserve">Exemplo: Incluir marca d’água com o logo da escola em todas as telas do Sistema de Administração Escolar
</t>
        </r>
        <r>
          <rPr>
            <b/>
            <i/>
            <sz val="8"/>
            <color indexed="58"/>
            <rFont val="Tahoma"/>
            <family val="2"/>
          </rPr>
          <t>4 - População de tabelas com novos dados fornecidos pelo Cliente, SEM a necessidade de utilizar funcionalidade específica para isto. Ou seja; incluir, alterar ou excluir dados diretamente em tabelas.</t>
        </r>
        <r>
          <rPr>
            <i/>
            <sz val="8"/>
            <color indexed="58"/>
            <rFont val="Tahoma"/>
            <family val="2"/>
          </rPr>
          <t xml:space="preserve"> Exemplo: Incluir 3 novos registros na Tabela de Séries (a escola só contemplava as séries do primeiro grau e passou a contemplar o 1º, 2º e 3º anos do segundo grau). Alterar o nome da professora “Maria” para “Ana Maria” em todas as turmas em que ela leciona (tabela de Turmas).
</t>
        </r>
        <r>
          <rPr>
            <b/>
            <i/>
            <sz val="8"/>
            <color indexed="58"/>
            <rFont val="Tahoma"/>
            <family val="2"/>
          </rPr>
          <t>5 - Divisão de uma tela ou relatório em vários e vice-versa, SEM mudança em funcionalidade.</t>
        </r>
        <r>
          <rPr>
            <i/>
            <sz val="8"/>
            <color indexed="58"/>
            <rFont val="Tahoma"/>
            <family val="2"/>
          </rPr>
          <t xml:space="preserve"> Exemplo: Dividir a Tela de Consulta de Alunos em duas: uma com os dados do aluno e outra com as notas (nenhum campo será adicionado, alterado ou excluído; nem haverá alteração na lógica de processamento ou mudança nos arquivos lógicos referenciados)
</t>
        </r>
        <r>
          <rPr>
            <b/>
            <i/>
            <sz val="8"/>
            <color indexed="58"/>
            <rFont val="Tahoma"/>
            <family val="2"/>
          </rPr>
          <t xml:space="preserve">6 - Alteração do texto de mensagens. </t>
        </r>
        <r>
          <rPr>
            <i/>
            <sz val="8"/>
            <color indexed="58"/>
            <rFont val="Tahoma"/>
            <family val="2"/>
          </rPr>
          <t xml:space="preserve">Exemplo: Alterar a mensagem “Inclua as informações do aluno” para “ Informe os dados do aluno”
</t>
        </r>
        <r>
          <rPr>
            <b/>
            <i/>
            <sz val="8"/>
            <color indexed="58"/>
            <rFont val="Tahoma"/>
            <family val="2"/>
          </rPr>
          <t xml:space="preserve">7 - Adição ou reestruturação de menus de navegação estáticos. </t>
        </r>
        <r>
          <rPr>
            <i/>
            <sz val="8"/>
            <color indexed="58"/>
            <rFont val="Tahoma"/>
            <family val="2"/>
          </rPr>
          <t xml:space="preserve">Exemplo: Na tela de Consulta de Alunos, adicionar um link para a tela de Consulta de Notas
</t>
        </r>
        <r>
          <rPr>
            <b/>
            <i/>
            <sz val="8"/>
            <color indexed="58"/>
            <rFont val="Tahoma"/>
            <family val="2"/>
          </rPr>
          <t xml:space="preserve">8 - Criação, alteração ou exclusão de páginas estáticas. </t>
        </r>
        <r>
          <rPr>
            <i/>
            <sz val="8"/>
            <color indexed="58"/>
            <rFont val="Tahoma"/>
            <family val="2"/>
          </rPr>
          <t xml:space="preserve">Exemplo: Ao inicializar o Sistema de Administração Escolar, exibir uma página com o texto a seguir... (Não existe funcionalidade, apenas texto)
</t>
        </r>
        <r>
          <rPr>
            <b/>
            <i/>
            <sz val="8"/>
            <color indexed="58"/>
            <rFont val="Tahoma"/>
            <family val="2"/>
          </rPr>
          <t xml:space="preserve">9 - Alteração da lista de resultados exibidos em tela ou relatório, através de modificação do valor do parâmetro existente, SEM alteração de lógica. </t>
        </r>
        <r>
          <rPr>
            <i/>
            <sz val="8"/>
            <color indexed="58"/>
            <rFont val="Tahoma"/>
            <family val="2"/>
          </rPr>
          <t xml:space="preserve">Exemplo: Alterar o filtro de pesquisa de alunos em recuperação. Ao invés de recuperar alunos com nota &lt; 7 ; deverá recuperar alunos com nota &lt; 6,5 .
</t>
        </r>
        <r>
          <rPr>
            <b/>
            <i/>
            <sz val="8"/>
            <color indexed="58"/>
            <rFont val="Tahoma"/>
            <family val="2"/>
          </rPr>
          <t xml:space="preserve">10 - Criação de listas suspensas (combo box ou list box); inclusão, alteração ou exclusão de dados nessas listas, desde que esses dados sejam fixos no código (hard code). Não será acessado nenhum arquivo lógico para popular essas listas. </t>
        </r>
        <r>
          <rPr>
            <i/>
            <sz val="8"/>
            <color indexed="58"/>
            <rFont val="Tahoma"/>
            <family val="2"/>
          </rPr>
          <t xml:space="preserve">Exemplo: Na tela de inclusão de aluno, alterar os dados da combo box de idade do aluno. Os valores fixos (hard code) de idade devem variar de 3 a 17 anos, ao invés de 2 a 15 anos.
</t>
        </r>
        <r>
          <rPr>
            <b/>
            <i/>
            <sz val="8"/>
            <color indexed="58"/>
            <rFont val="Tahoma"/>
            <family val="2"/>
          </rPr>
          <t xml:space="preserve">11 - Execução de aplicações (geração de arquivos, relatórios, consultas Ad-Hoc, etc...) já construídos sob demanda do usuário e Recompilação de código para migração de sistemas. </t>
        </r>
        <r>
          <rPr>
            <i/>
            <sz val="8"/>
            <color indexed="58"/>
            <rFont val="Tahoma"/>
            <family val="2"/>
          </rPr>
          <t xml:space="preserve">Exemplo: Executar o aplicativo que gera listagem de alunos com baixo desempenho no período compreendido entre 1º  de Março a 1º  de Junho. OBS: por determinação do usuário, esta funcionalidade não faz parte do Sistema de Administração Escolar. Toda vez que o usuário necessita desta informação, solicita que a mesma seja executada, passando o período objeto da pesquisa.
</t>
        </r>
        <r>
          <rPr>
            <b/>
            <i/>
            <sz val="8"/>
            <color indexed="58"/>
            <rFont val="Tahoma"/>
            <family val="2"/>
          </rPr>
          <t xml:space="preserve">12 - Padronização de nome de campos, variáveis, etc... O objetivo desta padronização é atender a normativos de desenvolvimento de sistemas da empresa. </t>
        </r>
        <r>
          <rPr>
            <i/>
            <sz val="8"/>
            <color indexed="58"/>
            <rFont val="Tahoma"/>
            <family val="2"/>
          </rPr>
          <t xml:space="preserve">Exemplo: Alterar os nomes de todas as tabelas do sistema para SAETBXXX _YYYYYYYYYYYYYYYYYYYY, onde SAE = Sistema de Administração Escolar, TB = Tabela, XXX = número seqüencial da tabela e YYYYYYYYYYYYYYYYYYYY = nome da tabela.
</t>
        </r>
        <r>
          <rPr>
            <b/>
            <i/>
            <sz val="8"/>
            <color indexed="58"/>
            <rFont val="Tahoma"/>
            <family val="2"/>
          </rPr>
          <t xml:space="preserve">13 - Dados de Código. </t>
        </r>
        <r>
          <rPr>
            <i/>
            <sz val="8"/>
            <color indexed="58"/>
            <rFont val="Tahoma"/>
            <family val="2"/>
          </rPr>
          <t>Deve ser contado nas planilhas '8 - Funções de Dados (TC)' e '9 - Funções de Transação (TC)'.</t>
        </r>
      </text>
    </comment>
  </commentList>
</comments>
</file>

<file path=xl/comments8.xml><?xml version="1.0" encoding="utf-8"?>
<comments xmlns="http://schemas.openxmlformats.org/spreadsheetml/2006/main">
  <authors>
    <author>CPM</author>
    <author>CPM CPM</author>
  </authors>
  <commentList>
    <comment ref="B2" authorId="0" shapeId="0">
      <text>
        <r>
          <rPr>
            <b/>
            <i/>
            <sz val="8"/>
            <color indexed="58"/>
            <rFont val="Tahoma"/>
            <family val="2"/>
          </rPr>
          <t>CARACTERÍSTICAS GERAIS</t>
        </r>
        <r>
          <rPr>
            <i/>
            <sz val="8"/>
            <color indexed="58"/>
            <rFont val="Tahoma"/>
            <family val="2"/>
          </rPr>
          <t xml:space="preserve">
A técnica de pontos de função considera que certas características afetam o tamanho funcional de um sistema. Essas características são responsáveis pela correção das distorções da etapa anterior. Baseiam-se em funções que afetam a aplicação de maneira geral. Cada uma dessas características, em um total de 14 itens, possui um nível de influência sobre a aplicação.
O nível de influência de cada uma dessas 14 características a serem observadas, varia de 0 a 5, correspondendo a uma escala de influência que parte da hipótese de nenhuma influência (0) até a uma influência máxima (5).
As características gerais do sistema podem influenciar no seu tamanho fazendo-o variar no intervalo de -35% a +35%. Isto implica em um intervalo de variação para o Fator de Ajuste da ordem de 0,65 (nenhuma influência) a 1,35 ( influência máxima ).</t>
        </r>
        <r>
          <rPr>
            <i/>
            <sz val="11"/>
            <color indexed="58"/>
            <rFont val="Arial"/>
            <family val="2"/>
          </rPr>
          <t xml:space="preserve">
</t>
        </r>
      </text>
    </comment>
    <comment ref="E2" authorId="1" shapeId="0">
      <text>
        <r>
          <rPr>
            <b/>
            <sz val="10"/>
            <color indexed="81"/>
            <rFont val="Tahoma"/>
            <family val="2"/>
          </rPr>
          <t xml:space="preserve">PESO:
</t>
        </r>
        <r>
          <rPr>
            <sz val="10"/>
            <color indexed="81"/>
            <rFont val="Tahoma"/>
            <family val="2"/>
          </rPr>
          <t>Atribuir o Peso (de 0 a 5), de acordo com o valor que o Nível de Influência identificado exerce sobre a aplicação, em cada uma das 14 características.</t>
        </r>
      </text>
    </comment>
    <comment ref="B3" authorId="0" shapeId="0">
      <text>
        <r>
          <rPr>
            <b/>
            <i/>
            <sz val="8"/>
            <color indexed="58"/>
            <rFont val="Tahoma"/>
            <family val="2"/>
          </rPr>
          <t>COMUNICAÇÃO DE DADOS</t>
        </r>
        <r>
          <rPr>
            <i/>
            <sz val="8"/>
            <color indexed="58"/>
            <rFont val="Tahoma"/>
            <family val="2"/>
          </rPr>
          <t xml:space="preserve">
</t>
        </r>
        <r>
          <rPr>
            <b/>
            <i/>
            <sz val="8"/>
            <color indexed="58"/>
            <rFont val="Tahoma"/>
            <family val="2"/>
          </rPr>
          <t>0</t>
        </r>
        <r>
          <rPr>
            <i/>
            <sz val="8"/>
            <color indexed="58"/>
            <rFont val="Tahoma"/>
            <family val="2"/>
          </rPr>
          <t xml:space="preserve"> - A aplicação é puramente batch ou é executada em uma estação de trabalho isolada.
</t>
        </r>
        <r>
          <rPr>
            <b/>
            <i/>
            <sz val="8"/>
            <color indexed="58"/>
            <rFont val="Tahoma"/>
            <family val="2"/>
          </rPr>
          <t>1</t>
        </r>
        <r>
          <rPr>
            <i/>
            <sz val="8"/>
            <color indexed="58"/>
            <rFont val="Tahoma"/>
            <family val="2"/>
          </rPr>
          <t xml:space="preserve"> - A aplicação é puramente batch, mas possui entrada de dados </t>
        </r>
        <r>
          <rPr>
            <b/>
            <i/>
            <sz val="8"/>
            <color indexed="58"/>
            <rFont val="Tahoma"/>
            <family val="2"/>
          </rPr>
          <t>ou</t>
        </r>
        <r>
          <rPr>
            <i/>
            <sz val="8"/>
            <color indexed="58"/>
            <rFont val="Tahoma"/>
            <family val="2"/>
          </rPr>
          <t xml:space="preserve"> impressão remota.
</t>
        </r>
        <r>
          <rPr>
            <b/>
            <i/>
            <sz val="8"/>
            <color indexed="58"/>
            <rFont val="Tahoma"/>
            <family val="2"/>
          </rPr>
          <t>2</t>
        </r>
        <r>
          <rPr>
            <i/>
            <sz val="8"/>
            <color indexed="58"/>
            <rFont val="Tahoma"/>
            <family val="2"/>
          </rPr>
          <t xml:space="preserve"> -  A aplicação é batch, mas possui entrada de dados </t>
        </r>
        <r>
          <rPr>
            <b/>
            <i/>
            <sz val="8"/>
            <color indexed="58"/>
            <rFont val="Tahoma"/>
            <family val="2"/>
          </rPr>
          <t>e</t>
        </r>
        <r>
          <rPr>
            <i/>
            <sz val="8"/>
            <color indexed="58"/>
            <rFont val="Tahoma"/>
            <family val="2"/>
          </rPr>
          <t xml:space="preserve"> impressão remota.
</t>
        </r>
        <r>
          <rPr>
            <b/>
            <i/>
            <sz val="8"/>
            <color indexed="58"/>
            <rFont val="Tahoma"/>
            <family val="2"/>
          </rPr>
          <t>3</t>
        </r>
        <r>
          <rPr>
            <i/>
            <sz val="8"/>
            <color indexed="58"/>
            <rFont val="Tahoma"/>
            <family val="2"/>
          </rPr>
          <t xml:space="preserve"> - A aplicação possui entrada de dados on-line, via terminal de vídeo ou via processamento front-end.
</t>
        </r>
        <r>
          <rPr>
            <b/>
            <i/>
            <sz val="8"/>
            <color indexed="58"/>
            <rFont val="Tahoma"/>
            <family val="2"/>
          </rPr>
          <t>4</t>
        </r>
        <r>
          <rPr>
            <i/>
            <sz val="8"/>
            <color indexed="58"/>
            <rFont val="Tahoma"/>
            <family val="2"/>
          </rPr>
          <t xml:space="preserve"> - A aplicação é mais que um front-end, mas suporta a</t>
        </r>
        <r>
          <rPr>
            <b/>
            <i/>
            <sz val="8"/>
            <color indexed="58"/>
            <rFont val="Tahoma"/>
            <family val="2"/>
          </rPr>
          <t>penas um</t>
        </r>
        <r>
          <rPr>
            <i/>
            <sz val="8"/>
            <color indexed="58"/>
            <rFont val="Tahoma"/>
            <family val="2"/>
          </rPr>
          <t xml:space="preserve"> tipo de protocolo de comunicação.
</t>
        </r>
        <r>
          <rPr>
            <b/>
            <i/>
            <sz val="8"/>
            <color indexed="58"/>
            <rFont val="Tahoma"/>
            <family val="2"/>
          </rPr>
          <t>5</t>
        </r>
        <r>
          <rPr>
            <i/>
            <sz val="8"/>
            <color indexed="58"/>
            <rFont val="Tahoma"/>
            <family val="2"/>
          </rPr>
          <t xml:space="preserve"> - A aplicação é mais que um front-end, e suporta </t>
        </r>
        <r>
          <rPr>
            <b/>
            <i/>
            <sz val="8"/>
            <color indexed="58"/>
            <rFont val="Tahoma"/>
            <family val="2"/>
          </rPr>
          <t>mais de um</t>
        </r>
        <r>
          <rPr>
            <i/>
            <sz val="8"/>
            <color indexed="58"/>
            <rFont val="Tahoma"/>
            <family val="2"/>
          </rPr>
          <t xml:space="preserve"> tipo de protocolo de comunicação.
</t>
        </r>
        <r>
          <rPr>
            <b/>
            <i/>
            <sz val="8"/>
            <color indexed="58"/>
            <rFont val="Tahoma"/>
            <family val="2"/>
          </rPr>
          <t xml:space="preserve">OBSERVAçÕES:
</t>
        </r>
        <r>
          <rPr>
            <i/>
            <sz val="8"/>
            <color indexed="58"/>
            <rFont val="Tahoma"/>
            <family val="2"/>
          </rPr>
          <t>Geralmente, as aplicações batch recebem um grau que pode variar de 0 a 3, enquanto que as aplicações on-line variam entre 3 e 4. As aplicações real-time, de telecomunicações ou de controle de processos, poderão receber graus 4 ou 5.</t>
        </r>
      </text>
    </comment>
    <comment ref="B4" authorId="0" shapeId="0">
      <text>
        <r>
          <rPr>
            <b/>
            <i/>
            <sz val="8"/>
            <color indexed="58"/>
            <rFont val="Tahoma"/>
            <family val="2"/>
          </rPr>
          <t>PROCESSAMENTO DISTIBUÍDO</t>
        </r>
        <r>
          <rPr>
            <i/>
            <u/>
            <sz val="8"/>
            <color indexed="58"/>
            <rFont val="Tahoma"/>
            <family val="2"/>
          </rPr>
          <t xml:space="preserve">
</t>
        </r>
        <r>
          <rPr>
            <b/>
            <i/>
            <sz val="8"/>
            <color indexed="58"/>
            <rFont val="Tahoma"/>
            <family val="2"/>
          </rPr>
          <t>0</t>
        </r>
        <r>
          <rPr>
            <i/>
            <sz val="8"/>
            <color indexed="58"/>
            <rFont val="Tahoma"/>
            <family val="2"/>
          </rPr>
          <t xml:space="preserve"> - A aplicação não auxilia na transferência de dados ou processamento entre CPUs.
</t>
        </r>
        <r>
          <rPr>
            <b/>
            <i/>
            <sz val="8"/>
            <color indexed="58"/>
            <rFont val="Tahoma"/>
            <family val="2"/>
          </rPr>
          <t>1</t>
        </r>
        <r>
          <rPr>
            <i/>
            <sz val="8"/>
            <color indexed="58"/>
            <rFont val="Tahoma"/>
            <family val="2"/>
          </rPr>
          <t xml:space="preserve"> - A aplicação prepara dados para o usuário final processar em outra CPU.
</t>
        </r>
        <r>
          <rPr>
            <b/>
            <i/>
            <sz val="8"/>
            <color indexed="58"/>
            <rFont val="Tahoma"/>
            <family val="2"/>
          </rPr>
          <t>2</t>
        </r>
        <r>
          <rPr>
            <i/>
            <sz val="8"/>
            <color indexed="58"/>
            <rFont val="Tahoma"/>
            <family val="2"/>
          </rPr>
          <t xml:space="preserve"> - Os dados são preparados para transferência, transferidos e processados em outra CPU.
</t>
        </r>
        <r>
          <rPr>
            <b/>
            <i/>
            <sz val="8"/>
            <color indexed="58"/>
            <rFont val="Tahoma"/>
            <family val="2"/>
          </rPr>
          <t>3</t>
        </r>
        <r>
          <rPr>
            <i/>
            <sz val="8"/>
            <color indexed="58"/>
            <rFont val="Tahoma"/>
            <family val="2"/>
          </rPr>
          <t xml:space="preserve"> - Processamento distribuido e transferência de dados on-line apenas em uma direção.
</t>
        </r>
        <r>
          <rPr>
            <b/>
            <i/>
            <sz val="8"/>
            <color indexed="58"/>
            <rFont val="Tahoma"/>
            <family val="2"/>
          </rPr>
          <t>4</t>
        </r>
        <r>
          <rPr>
            <i/>
            <sz val="8"/>
            <color indexed="58"/>
            <rFont val="Tahoma"/>
            <family val="2"/>
          </rPr>
          <t xml:space="preserve"> - Processamento distribuido e transferência de dados on-line em ambas as direções.
</t>
        </r>
        <r>
          <rPr>
            <b/>
            <i/>
            <sz val="8"/>
            <color indexed="58"/>
            <rFont val="Tahoma"/>
            <family val="2"/>
          </rPr>
          <t>5</t>
        </r>
        <r>
          <rPr>
            <i/>
            <sz val="8"/>
            <color indexed="58"/>
            <rFont val="Tahoma"/>
            <family val="2"/>
          </rPr>
          <t xml:space="preserve"> - As funções de processamento são executadas
dinamicamente na CPU mais apropriada.
</t>
        </r>
        <r>
          <rPr>
            <b/>
            <i/>
            <sz val="8"/>
            <color indexed="58"/>
            <rFont val="Tahoma"/>
            <family val="2"/>
          </rPr>
          <t xml:space="preserve">OBSERVAÇÕES:
</t>
        </r>
        <r>
          <rPr>
            <i/>
            <sz val="8"/>
            <color indexed="58"/>
            <rFont val="Tahoma"/>
            <family val="2"/>
          </rPr>
          <t xml:space="preserve">As aplicações cliente-servidor ou web recebem, geralmente, um grau de influência para essa característica que varia de 2 a 4.
Para que a aplicação receba o grau 5, ela deverá precisar de múltiplos servidores ou processadores, cada um dos quais selecionados dinamicamente, com base na disponibilidade em tempo real. </t>
        </r>
      </text>
    </comment>
    <comment ref="B5" authorId="0" shapeId="0">
      <text>
        <r>
          <rPr>
            <b/>
            <i/>
            <sz val="8"/>
            <color indexed="58"/>
            <rFont val="Tahoma"/>
            <family val="2"/>
          </rPr>
          <t>PERFORMANCE</t>
        </r>
        <r>
          <rPr>
            <i/>
            <sz val="8"/>
            <color indexed="58"/>
            <rFont val="Tahoma"/>
            <family val="2"/>
          </rPr>
          <t xml:space="preserve">
</t>
        </r>
        <r>
          <rPr>
            <b/>
            <i/>
            <sz val="8"/>
            <color indexed="58"/>
            <rFont val="Tahoma"/>
            <family val="2"/>
          </rPr>
          <t>0</t>
        </r>
        <r>
          <rPr>
            <i/>
            <sz val="8"/>
            <color indexed="58"/>
            <rFont val="Tahoma"/>
            <family val="2"/>
          </rPr>
          <t xml:space="preserve"> - Nenhuma exigência de performance foi fixada pelo usuário.
</t>
        </r>
        <r>
          <rPr>
            <b/>
            <i/>
            <sz val="8"/>
            <color indexed="58"/>
            <rFont val="Tahoma"/>
            <family val="2"/>
          </rPr>
          <t>1</t>
        </r>
        <r>
          <rPr>
            <i/>
            <sz val="8"/>
            <color indexed="58"/>
            <rFont val="Tahoma"/>
            <family val="2"/>
          </rPr>
          <t xml:space="preserve"> - Requisitos de desempenho foram estabelecidos e revisados, mas nenhuma ação especial foi necessária.
</t>
        </r>
        <r>
          <rPr>
            <b/>
            <i/>
            <sz val="8"/>
            <color indexed="58"/>
            <rFont val="Tahoma"/>
            <family val="2"/>
          </rPr>
          <t>2</t>
        </r>
        <r>
          <rPr>
            <i/>
            <sz val="8"/>
            <color indexed="58"/>
            <rFont val="Tahoma"/>
            <family val="2"/>
          </rPr>
          <t xml:space="preserve"> - O tempo de resposta é crítico durante as horas de pico.
</t>
        </r>
        <r>
          <rPr>
            <b/>
            <i/>
            <sz val="8"/>
            <color indexed="58"/>
            <rFont val="Tahoma"/>
            <family val="2"/>
          </rPr>
          <t>3</t>
        </r>
        <r>
          <rPr>
            <i/>
            <sz val="8"/>
            <color indexed="58"/>
            <rFont val="Tahoma"/>
            <family val="2"/>
          </rPr>
          <t xml:space="preserve"> - O tempo de resposta é crítico durante todo o horário de utilização.
</t>
        </r>
        <r>
          <rPr>
            <b/>
            <i/>
            <sz val="8"/>
            <color indexed="58"/>
            <rFont val="Tahoma"/>
            <family val="2"/>
          </rPr>
          <t>4</t>
        </r>
        <r>
          <rPr>
            <i/>
            <sz val="8"/>
            <color indexed="58"/>
            <rFont val="Tahoma"/>
            <family val="2"/>
          </rPr>
          <t xml:space="preserve"> - Os requisitos de desempenho estabelecidos pelo usuário são rigorosos o bastante para requerer tarefas de análise de desempenho nas fases de análise e projeto.
</t>
        </r>
        <r>
          <rPr>
            <b/>
            <i/>
            <sz val="8"/>
            <color indexed="58"/>
            <rFont val="Tahoma"/>
            <family val="2"/>
          </rPr>
          <t>5</t>
        </r>
        <r>
          <rPr>
            <i/>
            <sz val="8"/>
            <color indexed="58"/>
            <rFont val="Tahoma"/>
            <family val="2"/>
          </rPr>
          <t xml:space="preserve"> - Além do descrito no item 4, ferramentas de análise de desempenho foram utilizadas em projeto e implementação a fim de proporcionar o desempenho estabelecido pelo usuário.
</t>
        </r>
        <r>
          <rPr>
            <b/>
            <i/>
            <sz val="8"/>
            <color indexed="58"/>
            <rFont val="Tahoma"/>
            <family val="2"/>
          </rPr>
          <t xml:space="preserve">OBSERVAÇÕES:
</t>
        </r>
        <r>
          <rPr>
            <i/>
            <sz val="8"/>
            <color indexed="58"/>
            <rFont val="Tahoma"/>
            <family val="2"/>
          </rPr>
          <t>As aplicações batch e on-line recebem, geralmente, um nível que varia entre 0 e 4, enquanto que as aplicações real-time, de telecomunicações ou de controle de processo recebem, geralmente, um grau entre 0 a 5.
Para receber o grau 5, não deve ser considerado a possibilidade apenas pela existência de ferramentas de análise de performance na empresa.</t>
        </r>
      </text>
    </comment>
    <comment ref="B6" authorId="0" shapeId="0">
      <text>
        <r>
          <rPr>
            <b/>
            <i/>
            <sz val="8"/>
            <color indexed="58"/>
            <rFont val="Tahoma"/>
            <family val="2"/>
          </rPr>
          <t>AMBIENTE OPERACIONAL</t>
        </r>
        <r>
          <rPr>
            <i/>
            <sz val="8"/>
            <color indexed="58"/>
            <rFont val="Tahoma"/>
            <family val="2"/>
          </rPr>
          <t xml:space="preserve">
</t>
        </r>
        <r>
          <rPr>
            <b/>
            <i/>
            <sz val="8"/>
            <color indexed="58"/>
            <rFont val="Tahoma"/>
            <family val="2"/>
          </rPr>
          <t>0</t>
        </r>
        <r>
          <rPr>
            <i/>
            <sz val="8"/>
            <color indexed="58"/>
            <rFont val="Tahoma"/>
            <family val="2"/>
          </rPr>
          <t xml:space="preserve"> - Não há restrições operacionais.
</t>
        </r>
        <r>
          <rPr>
            <b/>
            <i/>
            <sz val="8"/>
            <color indexed="58"/>
            <rFont val="Tahoma"/>
            <family val="2"/>
          </rPr>
          <t>1</t>
        </r>
        <r>
          <rPr>
            <i/>
            <sz val="8"/>
            <color indexed="58"/>
            <rFont val="Tahoma"/>
            <family val="2"/>
          </rPr>
          <t xml:space="preserve"> - Existem restrições operacionais, mas são menos restritivas do que aplicações típicas.
</t>
        </r>
        <r>
          <rPr>
            <b/>
            <i/>
            <sz val="8"/>
            <color indexed="58"/>
            <rFont val="Tahoma"/>
            <family val="2"/>
          </rPr>
          <t>2</t>
        </r>
        <r>
          <rPr>
            <i/>
            <sz val="8"/>
            <color indexed="58"/>
            <rFont val="Tahoma"/>
            <family val="2"/>
          </rPr>
          <t xml:space="preserve"> - Algumas considerações sobre tempo e segurança são necessárias.
</t>
        </r>
        <r>
          <rPr>
            <b/>
            <i/>
            <sz val="8"/>
            <color indexed="58"/>
            <rFont val="Tahoma"/>
            <family val="2"/>
          </rPr>
          <t>3</t>
        </r>
        <r>
          <rPr>
            <i/>
            <sz val="8"/>
            <color indexed="58"/>
            <rFont val="Tahoma"/>
            <family val="2"/>
          </rPr>
          <t xml:space="preserve"> - Necessidades especiais de processador para uma parte específica da aplicação.
</t>
        </r>
        <r>
          <rPr>
            <b/>
            <i/>
            <sz val="8"/>
            <color indexed="58"/>
            <rFont val="Tahoma"/>
            <family val="2"/>
          </rPr>
          <t>4</t>
        </r>
        <r>
          <rPr>
            <i/>
            <sz val="8"/>
            <color indexed="58"/>
            <rFont val="Tahoma"/>
            <family val="2"/>
          </rPr>
          <t xml:space="preserve"> - Restrições operacionais estabelecidas requerem atenção a nível de processador central ou processador dedicado para executar a aplicação.
</t>
        </r>
        <r>
          <rPr>
            <b/>
            <i/>
            <sz val="8"/>
            <color indexed="58"/>
            <rFont val="Tahoma"/>
            <family val="2"/>
          </rPr>
          <t>5</t>
        </r>
        <r>
          <rPr>
            <i/>
            <sz val="8"/>
            <color indexed="58"/>
            <rFont val="Tahoma"/>
            <family val="2"/>
          </rPr>
          <t xml:space="preserve"> - Além do descrito acima, existem sobrecargas a nível das CPU´s distribuidas da instalação.
</t>
        </r>
        <r>
          <rPr>
            <b/>
            <i/>
            <sz val="8"/>
            <color indexed="58"/>
            <rFont val="Tahoma"/>
            <family val="2"/>
          </rPr>
          <t xml:space="preserve">OBSERVAÇÕES:
</t>
        </r>
        <r>
          <rPr>
            <i/>
            <sz val="8"/>
            <color indexed="58"/>
            <rFont val="Tahoma"/>
            <family val="2"/>
          </rPr>
          <t>Em geral, as aplicações cliente-servidor, real-time, de telecomunicações ou de controle de processos recebem um grau entre 3 e 5. Nesses casos, é necessário verificar se a aplicação irá necessitar de um processador dedicado ou múltiplos processadores executando as mesmas transações e buscando a melhor forma de executar o processamento.
As aplicações que não se enquadram no quadro acima recebem, geralmente, um grau de nível 2.</t>
        </r>
      </text>
    </comment>
    <comment ref="B7" authorId="0" shapeId="0">
      <text>
        <r>
          <rPr>
            <b/>
            <i/>
            <sz val="8"/>
            <color indexed="58"/>
            <rFont val="Tahoma"/>
            <family val="2"/>
          </rPr>
          <t xml:space="preserve">VOLUME DE TRANSAÇÕES
</t>
        </r>
        <r>
          <rPr>
            <i/>
            <sz val="8"/>
            <color indexed="58"/>
            <rFont val="Tahoma"/>
            <family val="2"/>
          </rPr>
          <t xml:space="preserve">Consiste na avaliação do nível de influência do volume de transações no projeto, desenvolvimento, implantação e manutenção do sistema:
</t>
        </r>
        <r>
          <rPr>
            <b/>
            <i/>
            <sz val="8"/>
            <color indexed="58"/>
            <rFont val="Tahoma"/>
            <family val="2"/>
          </rPr>
          <t>0</t>
        </r>
        <r>
          <rPr>
            <i/>
            <sz val="8"/>
            <color indexed="58"/>
            <rFont val="Tahoma"/>
            <family val="2"/>
          </rPr>
          <t xml:space="preserve"> - Não estão previstos picos de volume de transações;
</t>
        </r>
        <r>
          <rPr>
            <b/>
            <i/>
            <sz val="8"/>
            <color indexed="58"/>
            <rFont val="Tahoma"/>
            <family val="2"/>
          </rPr>
          <t>1</t>
        </r>
        <r>
          <rPr>
            <i/>
            <sz val="8"/>
            <color indexed="58"/>
            <rFont val="Tahoma"/>
            <family val="2"/>
          </rPr>
          <t xml:space="preserve"> -  Estão previstos picos de transações mensalmente, trimestralmente, anualmente ou em certo período do ano;
</t>
        </r>
        <r>
          <rPr>
            <b/>
            <i/>
            <sz val="8"/>
            <color indexed="58"/>
            <rFont val="Tahoma"/>
            <family val="2"/>
          </rPr>
          <t>2</t>
        </r>
        <r>
          <rPr>
            <i/>
            <sz val="8"/>
            <color indexed="58"/>
            <rFont val="Tahoma"/>
            <family val="2"/>
          </rPr>
          <t xml:space="preserve"> - São previstos picos semanais;
</t>
        </r>
        <r>
          <rPr>
            <b/>
            <i/>
            <sz val="8"/>
            <color indexed="58"/>
            <rFont val="Tahoma"/>
            <family val="2"/>
          </rPr>
          <t>3</t>
        </r>
        <r>
          <rPr>
            <i/>
            <sz val="8"/>
            <color indexed="58"/>
            <rFont val="Tahoma"/>
            <family val="2"/>
          </rPr>
          <t xml:space="preserve"> - São previstos picos diários;
</t>
        </r>
        <r>
          <rPr>
            <b/>
            <i/>
            <sz val="8"/>
            <color indexed="58"/>
            <rFont val="Tahoma"/>
            <family val="2"/>
          </rPr>
          <t>4</t>
        </r>
        <r>
          <rPr>
            <i/>
            <sz val="8"/>
            <color indexed="58"/>
            <rFont val="Tahoma"/>
            <family val="2"/>
          </rPr>
          <t xml:space="preserve"> - Alto volume de transações foi estabelecido pelo usuário, ou o tempo de resposta necessário atinge nível alto o suficiente para requerer análise de performance na fase do projeto;
</t>
        </r>
        <r>
          <rPr>
            <b/>
            <i/>
            <sz val="8"/>
            <color indexed="58"/>
            <rFont val="Tahoma"/>
            <family val="2"/>
          </rPr>
          <t>5</t>
        </r>
        <r>
          <rPr>
            <i/>
            <sz val="8"/>
            <color indexed="58"/>
            <rFont val="Tahoma"/>
            <family val="2"/>
          </rPr>
          <t xml:space="preserve"> - Além do descrito no item anterior, é necessário utilizar ferramentas de análise de performance nas fases de projeto, desenvolvimento e/ou implantação.
</t>
        </r>
        <r>
          <rPr>
            <b/>
            <i/>
            <sz val="8"/>
            <color indexed="58"/>
            <rFont val="Tahoma"/>
            <family val="2"/>
          </rPr>
          <t xml:space="preserve">OBSERVAÇÕES:
</t>
        </r>
        <r>
          <rPr>
            <i/>
            <sz val="8"/>
            <color indexed="58"/>
            <rFont val="Tahoma"/>
            <family val="2"/>
          </rPr>
          <t>Normalmente, as aplicações batch recebem um grau de 0 a 3, as aplicações on-line de 0 a 4 e as aplicações real-time, de telecomunicações ou de controle de processos recebem grau 5.
Para receber um grau 5, é necessário que a aplicação demande o uso de ferramentas para análise de performance.</t>
        </r>
      </text>
    </comment>
    <comment ref="B8" authorId="0" shapeId="0">
      <text>
        <r>
          <rPr>
            <b/>
            <i/>
            <sz val="8"/>
            <color indexed="58"/>
            <rFont val="Tahoma"/>
            <family val="2"/>
          </rPr>
          <t>ENTRADA DE DADOS ON-LINE</t>
        </r>
        <r>
          <rPr>
            <i/>
            <u/>
            <sz val="8"/>
            <color indexed="58"/>
            <rFont val="Tahoma"/>
            <family val="2"/>
          </rPr>
          <t xml:space="preserve">
</t>
        </r>
        <r>
          <rPr>
            <b/>
            <i/>
            <sz val="8"/>
            <color indexed="58"/>
            <rFont val="Tahoma"/>
            <family val="2"/>
          </rPr>
          <t>0</t>
        </r>
        <r>
          <rPr>
            <i/>
            <sz val="8"/>
            <color indexed="58"/>
            <rFont val="Tahoma"/>
            <family val="2"/>
          </rPr>
          <t xml:space="preserve"> - Todas as transações são processadas em modo batch.
</t>
        </r>
        <r>
          <rPr>
            <b/>
            <i/>
            <sz val="8"/>
            <color indexed="58"/>
            <rFont val="Tahoma"/>
            <family val="2"/>
          </rPr>
          <t>1</t>
        </r>
        <r>
          <rPr>
            <i/>
            <sz val="8"/>
            <color indexed="58"/>
            <rFont val="Tahoma"/>
            <family val="2"/>
          </rPr>
          <t xml:space="preserve"> - De 1% a 7% das transações são entradas de dados interativas.
</t>
        </r>
        <r>
          <rPr>
            <b/>
            <i/>
            <sz val="8"/>
            <color indexed="58"/>
            <rFont val="Tahoma"/>
            <family val="2"/>
          </rPr>
          <t>2</t>
        </r>
        <r>
          <rPr>
            <i/>
            <sz val="8"/>
            <color indexed="58"/>
            <rFont val="Tahoma"/>
            <family val="2"/>
          </rPr>
          <t xml:space="preserve"> - De 8% a 15% das transações são entradas de dados interativas.
</t>
        </r>
        <r>
          <rPr>
            <b/>
            <i/>
            <sz val="8"/>
            <color indexed="58"/>
            <rFont val="Tahoma"/>
            <family val="2"/>
          </rPr>
          <t>3</t>
        </r>
        <r>
          <rPr>
            <i/>
            <sz val="8"/>
            <color indexed="58"/>
            <rFont val="Tahoma"/>
            <family val="2"/>
          </rPr>
          <t xml:space="preserve"> - De 16% a 23% das transações são entradas de dados interativas.
</t>
        </r>
        <r>
          <rPr>
            <b/>
            <i/>
            <sz val="8"/>
            <color indexed="58"/>
            <rFont val="Tahoma"/>
            <family val="2"/>
          </rPr>
          <t>4</t>
        </r>
        <r>
          <rPr>
            <i/>
            <sz val="8"/>
            <color indexed="58"/>
            <rFont val="Tahoma"/>
            <family val="2"/>
          </rPr>
          <t xml:space="preserve"> - De 24% a 30% das transações são entradas de dados interativas.
</t>
        </r>
        <r>
          <rPr>
            <b/>
            <i/>
            <sz val="8"/>
            <color indexed="58"/>
            <rFont val="Tahoma"/>
            <family val="2"/>
          </rPr>
          <t>5</t>
        </r>
        <r>
          <rPr>
            <i/>
            <sz val="8"/>
            <color indexed="58"/>
            <rFont val="Tahoma"/>
            <family val="2"/>
          </rPr>
          <t xml:space="preserve"> - Mais de 30% das transações são entradas de dados interativas.
</t>
        </r>
        <r>
          <rPr>
            <b/>
            <i/>
            <sz val="8"/>
            <color indexed="58"/>
            <rFont val="Tahoma"/>
            <family val="2"/>
          </rPr>
          <t xml:space="preserve">OBSERVAÇÕES:
</t>
        </r>
        <r>
          <rPr>
            <i/>
            <sz val="8"/>
            <color indexed="58"/>
            <rFont val="Tahoma"/>
            <family val="2"/>
          </rPr>
          <t>Normalmente, as aplicações batch recebem um nível de influlência 0 ou 1, enquanto que as aplicações real-time, de telecomunicações ou de controle de processo, recebem um grau 5.</t>
        </r>
      </text>
    </comment>
    <comment ref="B9" authorId="0" shapeId="0">
      <text>
        <r>
          <rPr>
            <b/>
            <i/>
            <sz val="8"/>
            <color indexed="58"/>
            <rFont val="Tahoma"/>
            <family val="2"/>
          </rPr>
          <t>INTERFACE COM O USUÁRIO</t>
        </r>
        <r>
          <rPr>
            <i/>
            <sz val="8"/>
            <color indexed="58"/>
            <rFont val="Tahoma"/>
            <family val="2"/>
          </rPr>
          <t xml:space="preserve">
Para graduar este item, considerar: Auxílio a navegação;  Menus;  Documentação/help on-line;   Movimento automático do cursor;  Movimento horizontal e vertical de tela;  Impressão remota (via transações online); Teclas de função pré-estabelecidas;  Processos batch submetidos a partir de transações on-line;  Utilização intensa de campos com vídeo reverso, intensificado, sublinhados, coloridos e outros indicadores; Impressão da documentação das transações on-line através de hardcopy; Utilização de mouse;  Menus pop-up; O menor número possível de telas para executar as funções de negócio; Suporte bilingue (contar como 4 itens); Suporte multilingue (contar como 6 itens):
</t>
        </r>
        <r>
          <rPr>
            <b/>
            <i/>
            <sz val="8"/>
            <color indexed="58"/>
            <rFont val="Tahoma"/>
            <family val="2"/>
          </rPr>
          <t>0</t>
        </r>
        <r>
          <rPr>
            <i/>
            <sz val="8"/>
            <color indexed="58"/>
            <rFont val="Tahoma"/>
            <family val="2"/>
          </rPr>
          <t xml:space="preserve"> - Nenhum dos itens descritos;
</t>
        </r>
        <r>
          <rPr>
            <b/>
            <i/>
            <sz val="8"/>
            <color indexed="58"/>
            <rFont val="Tahoma"/>
            <family val="2"/>
          </rPr>
          <t>1</t>
        </r>
        <r>
          <rPr>
            <i/>
            <sz val="8"/>
            <color indexed="58"/>
            <rFont val="Tahoma"/>
            <family val="2"/>
          </rPr>
          <t xml:space="preserve"> - De 1 a 3 itens descritos;
</t>
        </r>
        <r>
          <rPr>
            <b/>
            <i/>
            <sz val="8"/>
            <color indexed="58"/>
            <rFont val="Tahoma"/>
            <family val="2"/>
          </rPr>
          <t>2</t>
        </r>
        <r>
          <rPr>
            <i/>
            <sz val="8"/>
            <color indexed="58"/>
            <rFont val="Tahoma"/>
            <family val="2"/>
          </rPr>
          <t xml:space="preserve"> - De 4 a 5 itens descritos;
</t>
        </r>
        <r>
          <rPr>
            <b/>
            <i/>
            <sz val="8"/>
            <color indexed="58"/>
            <rFont val="Tahoma"/>
            <family val="2"/>
          </rPr>
          <t>3</t>
        </r>
        <r>
          <rPr>
            <i/>
            <sz val="8"/>
            <color indexed="58"/>
            <rFont val="Tahoma"/>
            <family val="2"/>
          </rPr>
          <t xml:space="preserve"> - Mais de 5 itens descritos, mas não há requerimentos específicos do usuário quanto a amigabilidade do sistema;
</t>
        </r>
        <r>
          <rPr>
            <b/>
            <i/>
            <sz val="8"/>
            <color indexed="58"/>
            <rFont val="Tahoma"/>
            <family val="2"/>
          </rPr>
          <t>4</t>
        </r>
        <r>
          <rPr>
            <i/>
            <sz val="8"/>
            <color indexed="58"/>
            <rFont val="Tahoma"/>
            <family val="2"/>
          </rPr>
          <t xml:space="preserve"> - Mais de 5 itens descritos, e foram estabelecidos requerimentos fortes quanto a amigabilidade do sistema, o suficiente para gerarem atividades específicas envolvendo minimização da digitação, para mostrar inicialmente os valores utilizados com mais frequência;
</t>
        </r>
        <r>
          <rPr>
            <b/>
            <i/>
            <sz val="8"/>
            <color indexed="58"/>
            <rFont val="Tahoma"/>
            <family val="2"/>
          </rPr>
          <t>5</t>
        </r>
        <r>
          <rPr>
            <i/>
            <sz val="8"/>
            <color indexed="58"/>
            <rFont val="Tahoma"/>
            <family val="2"/>
          </rPr>
          <t xml:space="preserve"> - Mais de 5 itens descritos, e foram estabelecidos requerimentos fortes quanto a amigabilidade do sistema, o suficiente para requerer ferramentas e precessos especiais para demonstrar antecipadamente que os objetivos foram alcançados.
</t>
        </r>
        <r>
          <rPr>
            <b/>
            <i/>
            <sz val="8"/>
            <color indexed="58"/>
            <rFont val="Tahoma"/>
            <family val="2"/>
          </rPr>
          <t xml:space="preserve">OBSERVAÇÕES:
</t>
        </r>
        <r>
          <rPr>
            <i/>
            <sz val="8"/>
            <color indexed="58"/>
            <rFont val="Tahoma"/>
            <family val="2"/>
          </rPr>
          <t>Essa característica apresenta as diversas opções acima. Para graduar essa característica, deverá ser considerada a quantidade de opções selecionadas.
Para aplicações exclusivamente batch sem interatividade, o nível indicado será 0.</t>
        </r>
      </text>
    </comment>
    <comment ref="B10" authorId="0" shapeId="0">
      <text>
        <r>
          <rPr>
            <b/>
            <i/>
            <sz val="8"/>
            <color indexed="58"/>
            <rFont val="Tahoma"/>
            <family val="2"/>
          </rPr>
          <t>ATUALIZAÇÕES ON-LINE</t>
        </r>
        <r>
          <rPr>
            <i/>
            <u/>
            <sz val="8"/>
            <color indexed="58"/>
            <rFont val="Tahoma"/>
            <family val="2"/>
          </rPr>
          <t xml:space="preserve">
</t>
        </r>
        <r>
          <rPr>
            <i/>
            <sz val="8"/>
            <color indexed="58"/>
            <rFont val="Tahoma"/>
            <family val="2"/>
          </rPr>
          <t xml:space="preserve">Mede a influência no desenvolvimento face a utilização de recursos que visem a atualização dos arquivos lógicos internos (ALI), no modo online:
</t>
        </r>
        <r>
          <rPr>
            <b/>
            <i/>
            <sz val="8"/>
            <color indexed="58"/>
            <rFont val="Tahoma"/>
            <family val="2"/>
          </rPr>
          <t>0</t>
        </r>
        <r>
          <rPr>
            <i/>
            <sz val="8"/>
            <color indexed="58"/>
            <rFont val="Tahoma"/>
            <family val="2"/>
          </rPr>
          <t xml:space="preserve"> - Nenhuma;
</t>
        </r>
        <r>
          <rPr>
            <b/>
            <i/>
            <sz val="8"/>
            <color indexed="58"/>
            <rFont val="Tahoma"/>
            <family val="2"/>
          </rPr>
          <t>1</t>
        </r>
        <r>
          <rPr>
            <i/>
            <sz val="8"/>
            <color indexed="58"/>
            <rFont val="Tahoma"/>
            <family val="2"/>
          </rPr>
          <t xml:space="preserve"> - Atualização online de 1 a 3 ALI. O volume de atualização é baixo e a recuperação dos dados é simples;
</t>
        </r>
        <r>
          <rPr>
            <b/>
            <i/>
            <sz val="8"/>
            <color indexed="58"/>
            <rFont val="Tahoma"/>
            <family val="2"/>
          </rPr>
          <t>2</t>
        </r>
        <r>
          <rPr>
            <i/>
            <sz val="8"/>
            <color indexed="58"/>
            <rFont val="Tahoma"/>
            <family val="2"/>
          </rPr>
          <t xml:space="preserve"> - Atualização online de mais de 3 ALI. O volume de atualização é baixo e a recuperação dos dados é simples;
</t>
        </r>
        <r>
          <rPr>
            <b/>
            <i/>
            <sz val="8"/>
            <color indexed="58"/>
            <rFont val="Tahoma"/>
            <family val="2"/>
          </rPr>
          <t>3</t>
        </r>
        <r>
          <rPr>
            <i/>
            <sz val="8"/>
            <color indexed="58"/>
            <rFont val="Tahoma"/>
            <family val="2"/>
          </rPr>
          <t xml:space="preserve"> - Atualização online da maioria dos ALI;
</t>
        </r>
        <r>
          <rPr>
            <b/>
            <i/>
            <sz val="8"/>
            <color indexed="58"/>
            <rFont val="Tahoma"/>
            <family val="2"/>
          </rPr>
          <t>4</t>
        </r>
        <r>
          <rPr>
            <i/>
            <sz val="8"/>
            <color indexed="58"/>
            <rFont val="Tahoma"/>
            <family val="2"/>
          </rPr>
          <t xml:space="preserve"> - Em adição ao item anterior, é necessário proteção contra perdas de dados que foi projetada e programada no sistema;
</t>
        </r>
        <r>
          <rPr>
            <b/>
            <i/>
            <sz val="8"/>
            <color indexed="58"/>
            <rFont val="Tahoma"/>
            <family val="2"/>
          </rPr>
          <t>5</t>
        </r>
        <r>
          <rPr>
            <i/>
            <sz val="8"/>
            <color indexed="58"/>
            <rFont val="Tahoma"/>
            <family val="2"/>
          </rPr>
          <t xml:space="preserve"> - Além do item anterior, altos volumes trazem considerações de custo no processo de recuperação. Processos para automatizar a recuperação foram incluídos minimizando a intervenção do operador.
</t>
        </r>
        <r>
          <rPr>
            <b/>
            <i/>
            <sz val="8"/>
            <color indexed="58"/>
            <rFont val="Tahoma"/>
            <family val="2"/>
          </rPr>
          <t xml:space="preserve">OBSERVAÇÕES:
</t>
        </r>
        <r>
          <rPr>
            <i/>
            <sz val="8"/>
            <color indexed="58"/>
            <rFont val="Tahoma"/>
            <family val="2"/>
          </rPr>
          <t>As aplicações tipicamente batch, nas quais não há atualização de Arquivos Lógicos Internos (ALI) de forma interativa, deverão receber grau 0.
Na maioria das aplicações on-line, a atualização de Arquivos Lógicos Internos (ALI) é realizada de forma interativa recebendo, portanto, o grau 3.
Frequentemente a aplicações real-time, de telecomunicações ou de controle de processo, recebem graus 4 ou 5.</t>
        </r>
      </text>
    </comment>
    <comment ref="B11" authorId="0" shapeId="0">
      <text>
        <r>
          <rPr>
            <b/>
            <i/>
            <sz val="8"/>
            <color indexed="58"/>
            <rFont val="Tahoma"/>
            <family val="2"/>
          </rPr>
          <t>PROCESSAMENTO COMPLEXO</t>
        </r>
        <r>
          <rPr>
            <i/>
            <u/>
            <sz val="8"/>
            <color indexed="58"/>
            <rFont val="Tahoma"/>
            <family val="2"/>
          </rPr>
          <t xml:space="preserve">
</t>
        </r>
        <r>
          <rPr>
            <i/>
            <sz val="8"/>
            <color indexed="58"/>
            <rFont val="Tahoma"/>
            <family val="2"/>
          </rPr>
          <t xml:space="preserve">A complexidade de processamento influencia no dimensionamento do sistema com base nas seguintes características:
- Processamento especial de auditoria e/ou segurança foram consideradas na aplicação. Exemplo: controle de segurança a nível de permissão de visualização ou atualização de dados por tipos de usuários;
- Processamento lógico extensivo. Exemplo: uso intensivo de lógicas if / then / else;
- Processamento matemático extensivo. Nos sistemas comerciais dificilmente haverá mais do que as quatro operações matemáticas (soma, subtração, divisão e multiplicação). Contudo, a necessidade de combinação intensa dessas operações para obter resultados desejados pelo negócio, indica a possibilidade de consideração dessa opção;
- Processamento gerando muitas exceções, resultando em transações incompletas que devem ser processadas novamente. Exemplo: transações de auto-atendimento bancário interrrompidas por problemas de comunicação ou com dados incompletos;
- Processamento complexo para manusear múltiplas possibilidades de entrada/saída. Exemplos: uma entrada de dados que recebe dados através de digitação em tela ou através de reconhecimento de voz; uma saída que pode apresentar seus dados em papel, em arquivo pdf ou em tela.
</t>
        </r>
        <r>
          <rPr>
            <b/>
            <i/>
            <sz val="8"/>
            <color indexed="58"/>
            <rFont val="Tahoma"/>
            <family val="2"/>
          </rPr>
          <t>0</t>
        </r>
        <r>
          <rPr>
            <i/>
            <sz val="8"/>
            <color indexed="58"/>
            <rFont val="Tahoma"/>
            <family val="2"/>
          </rPr>
          <t xml:space="preserve"> - Nenhum dos itens descritos; 
</t>
        </r>
        <r>
          <rPr>
            <b/>
            <i/>
            <sz val="8"/>
            <color indexed="58"/>
            <rFont val="Tahoma"/>
            <family val="2"/>
          </rPr>
          <t>1</t>
        </r>
        <r>
          <rPr>
            <i/>
            <sz val="8"/>
            <color indexed="58"/>
            <rFont val="Tahoma"/>
            <family val="2"/>
          </rPr>
          <t xml:space="preserve"> - Apenas 1 item descrito;
</t>
        </r>
        <r>
          <rPr>
            <b/>
            <i/>
            <sz val="8"/>
            <color indexed="58"/>
            <rFont val="Tahoma"/>
            <family val="2"/>
          </rPr>
          <t>2</t>
        </r>
        <r>
          <rPr>
            <i/>
            <sz val="8"/>
            <color indexed="58"/>
            <rFont val="Tahoma"/>
            <family val="2"/>
          </rPr>
          <t xml:space="preserve"> - Dois itens descritos;
</t>
        </r>
        <r>
          <rPr>
            <b/>
            <i/>
            <sz val="8"/>
            <color indexed="58"/>
            <rFont val="Tahoma"/>
            <family val="2"/>
          </rPr>
          <t>3</t>
        </r>
        <r>
          <rPr>
            <i/>
            <sz val="8"/>
            <color indexed="58"/>
            <rFont val="Tahoma"/>
            <family val="2"/>
          </rPr>
          <t xml:space="preserve"> - Três dos itens descritos;
</t>
        </r>
        <r>
          <rPr>
            <b/>
            <i/>
            <sz val="8"/>
            <color indexed="58"/>
            <rFont val="Tahoma"/>
            <family val="2"/>
          </rPr>
          <t>4</t>
        </r>
        <r>
          <rPr>
            <i/>
            <sz val="8"/>
            <color indexed="58"/>
            <rFont val="Tahoma"/>
            <family val="2"/>
          </rPr>
          <t xml:space="preserve"> - Quatro dos itens descritos;
</t>
        </r>
        <r>
          <rPr>
            <b/>
            <i/>
            <sz val="8"/>
            <color indexed="58"/>
            <rFont val="Tahoma"/>
            <family val="2"/>
          </rPr>
          <t>5</t>
        </r>
        <r>
          <rPr>
            <i/>
            <sz val="8"/>
            <color indexed="58"/>
            <rFont val="Tahoma"/>
            <family val="2"/>
          </rPr>
          <t xml:space="preserve"> - Todos os cinco itens descritos.</t>
        </r>
      </text>
    </comment>
    <comment ref="B12" authorId="0" shapeId="0">
      <text>
        <r>
          <rPr>
            <b/>
            <i/>
            <sz val="8"/>
            <color indexed="58"/>
            <rFont val="Tahoma"/>
            <family val="2"/>
          </rPr>
          <t>REUTILIZAÇÃO DE CÓDIGO</t>
        </r>
        <r>
          <rPr>
            <i/>
            <u/>
            <sz val="8"/>
            <color indexed="58"/>
            <rFont val="Tahoma"/>
            <family val="2"/>
          </rPr>
          <t xml:space="preserve">
</t>
        </r>
        <r>
          <rPr>
            <i/>
            <sz val="8"/>
            <color indexed="58"/>
            <rFont val="Tahoma"/>
            <family val="2"/>
          </rPr>
          <t xml:space="preserve">A preocupação com o reaproveitamento de parte dos programas de uma aplicação em outra aplicação, implica cuidados com padronização:
</t>
        </r>
        <r>
          <rPr>
            <b/>
            <i/>
            <sz val="8"/>
            <color indexed="58"/>
            <rFont val="Tahoma"/>
            <family val="2"/>
          </rPr>
          <t>0</t>
        </r>
        <r>
          <rPr>
            <i/>
            <sz val="8"/>
            <color indexed="58"/>
            <rFont val="Tahoma"/>
            <family val="2"/>
          </rPr>
          <t xml:space="preserve"> - Nenhuma preocupação com reutilização de código;
</t>
        </r>
        <r>
          <rPr>
            <b/>
            <i/>
            <sz val="8"/>
            <color indexed="58"/>
            <rFont val="Tahoma"/>
            <family val="2"/>
          </rPr>
          <t>1</t>
        </r>
        <r>
          <rPr>
            <i/>
            <sz val="8"/>
            <color indexed="58"/>
            <rFont val="Tahoma"/>
            <family val="2"/>
          </rPr>
          <t xml:space="preserve"> - Código reutilizado foi usado somente dentro da aplicação;
</t>
        </r>
        <r>
          <rPr>
            <b/>
            <i/>
            <sz val="8"/>
            <color indexed="58"/>
            <rFont val="Tahoma"/>
            <family val="2"/>
          </rPr>
          <t>2</t>
        </r>
        <r>
          <rPr>
            <i/>
            <sz val="8"/>
            <color indexed="58"/>
            <rFont val="Tahoma"/>
            <family val="2"/>
          </rPr>
          <t xml:space="preserve"> - Menos de 10% da aplicação foi projetada prevendo utilização posterior de código por outra aplicação;
</t>
        </r>
        <r>
          <rPr>
            <b/>
            <i/>
            <sz val="8"/>
            <color indexed="58"/>
            <rFont val="Tahoma"/>
            <family val="2"/>
          </rPr>
          <t>3</t>
        </r>
        <r>
          <rPr>
            <i/>
            <sz val="8"/>
            <color indexed="58"/>
            <rFont val="Tahoma"/>
            <family val="2"/>
          </rPr>
          <t xml:space="preserve"> - 10% ou mais da aplicação foi projetada prevendo utilização posterior de código por outra aplicação;
</t>
        </r>
        <r>
          <rPr>
            <b/>
            <i/>
            <sz val="8"/>
            <color indexed="58"/>
            <rFont val="Tahoma"/>
            <family val="2"/>
          </rPr>
          <t>4</t>
        </r>
        <r>
          <rPr>
            <i/>
            <sz val="8"/>
            <color indexed="58"/>
            <rFont val="Tahoma"/>
            <family val="2"/>
          </rPr>
          <t xml:space="preserve"> - A aplicação foi especificamente projetada e/ou documentada para ter seu código reutilizado por outra aplicação e esta é customizada pelo usuário em nível de código-fonte;
</t>
        </r>
        <r>
          <rPr>
            <b/>
            <i/>
            <sz val="8"/>
            <color indexed="58"/>
            <rFont val="Tahoma"/>
            <family val="2"/>
          </rPr>
          <t>5</t>
        </r>
        <r>
          <rPr>
            <i/>
            <sz val="8"/>
            <color indexed="58"/>
            <rFont val="Tahoma"/>
            <family val="2"/>
          </rPr>
          <t xml:space="preserve"> - A aplicação foi especificamente projetada e/ou documentada para ter seu código facilmente reutilizado por outra aplicação e esta é customizada para uso através de parâmetros que podem ser alterados pelo usuário.</t>
        </r>
      </text>
    </comment>
    <comment ref="B13" authorId="0" shapeId="0">
      <text>
        <r>
          <rPr>
            <b/>
            <i/>
            <sz val="8"/>
            <color indexed="58"/>
            <rFont val="Tahoma"/>
            <family val="2"/>
          </rPr>
          <t>FACILIDADE DE IMPLANTAÇÃO</t>
        </r>
        <r>
          <rPr>
            <i/>
            <sz val="8"/>
            <color indexed="58"/>
            <rFont val="Tahoma"/>
            <family val="2"/>
          </rPr>
          <t xml:space="preserve">
É medido observando-se o plano de conversão e implantação e/ou ferramentas utilizadas durante a fase de testes do sistema:
</t>
        </r>
        <r>
          <rPr>
            <b/>
            <i/>
            <sz val="8"/>
            <color indexed="58"/>
            <rFont val="Tahoma"/>
            <family val="2"/>
          </rPr>
          <t>0</t>
        </r>
        <r>
          <rPr>
            <i/>
            <sz val="8"/>
            <color indexed="58"/>
            <rFont val="Tahoma"/>
            <family val="2"/>
          </rPr>
          <t xml:space="preserve"> - Nenhuma consideração especial foi estabelecida pelo usuário e nenhum procedimento especial é requerido na implantação;
</t>
        </r>
        <r>
          <rPr>
            <b/>
            <i/>
            <sz val="8"/>
            <color indexed="58"/>
            <rFont val="Tahoma"/>
            <family val="2"/>
          </rPr>
          <t>1</t>
        </r>
        <r>
          <rPr>
            <i/>
            <sz val="8"/>
            <color indexed="58"/>
            <rFont val="Tahoma"/>
            <family val="2"/>
          </rPr>
          <t xml:space="preserve"> - Nenhuma consideração especial foi estabelecida pelo usuário, mas procedimentos especiais são necessários na implementação;
</t>
        </r>
        <r>
          <rPr>
            <b/>
            <i/>
            <sz val="8"/>
            <color indexed="58"/>
            <rFont val="Tahoma"/>
            <family val="2"/>
          </rPr>
          <t>2</t>
        </r>
        <r>
          <rPr>
            <i/>
            <sz val="8"/>
            <color indexed="58"/>
            <rFont val="Tahoma"/>
            <family val="2"/>
          </rPr>
          <t xml:space="preserve"> - Requisitos de conversão e implantação foram estabelecidos pelo usuário e roteiro de conversão e implantação foram providos e testados. O impacto da conversão no projeto não é considerado importante;
</t>
        </r>
        <r>
          <rPr>
            <b/>
            <i/>
            <sz val="8"/>
            <color indexed="58"/>
            <rFont val="Tahoma"/>
            <family val="2"/>
          </rPr>
          <t>3</t>
        </r>
        <r>
          <rPr>
            <i/>
            <sz val="8"/>
            <color indexed="58"/>
            <rFont val="Tahoma"/>
            <family val="2"/>
          </rPr>
          <t xml:space="preserve"> - Requisitos de conversão e implantação foram estabelecidos pelo usuário e roteiro de conversão e implantação foram providos e testados. O impacto da conversão no projeto é considerado importante;
</t>
        </r>
        <r>
          <rPr>
            <b/>
            <i/>
            <sz val="8"/>
            <color indexed="58"/>
            <rFont val="Tahoma"/>
            <family val="2"/>
          </rPr>
          <t>4</t>
        </r>
        <r>
          <rPr>
            <i/>
            <sz val="8"/>
            <color indexed="58"/>
            <rFont val="Tahoma"/>
            <family val="2"/>
          </rPr>
          <t xml:space="preserve"> -Além do item 2, conversão automática e ferramentas de implantação foram providas e testadas;
</t>
        </r>
        <r>
          <rPr>
            <b/>
            <i/>
            <sz val="8"/>
            <color indexed="58"/>
            <rFont val="Tahoma"/>
            <family val="2"/>
          </rPr>
          <t>5</t>
        </r>
        <r>
          <rPr>
            <i/>
            <sz val="8"/>
            <color indexed="58"/>
            <rFont val="Tahoma"/>
            <family val="2"/>
          </rPr>
          <t xml:space="preserve"> - Além do item 3, conversão automática e ferramentas de implantação foram providas e testadas.</t>
        </r>
        <r>
          <rPr>
            <i/>
            <sz val="10"/>
            <color indexed="58"/>
            <rFont val="Arial"/>
            <family val="2"/>
          </rPr>
          <t xml:space="preserve">
</t>
        </r>
      </text>
    </comment>
    <comment ref="B14" authorId="0" shapeId="0">
      <text>
        <r>
          <rPr>
            <b/>
            <i/>
            <sz val="8"/>
            <color indexed="58"/>
            <rFont val="Tahoma"/>
            <family val="2"/>
          </rPr>
          <t>FACILIDADE OPERACIONAL</t>
        </r>
        <r>
          <rPr>
            <i/>
            <u/>
            <sz val="8"/>
            <color indexed="58"/>
            <rFont val="Tahoma"/>
            <family val="2"/>
          </rPr>
          <t xml:space="preserve">
</t>
        </r>
        <r>
          <rPr>
            <b/>
            <i/>
            <sz val="8"/>
            <color indexed="58"/>
            <rFont val="Tahoma"/>
            <family val="2"/>
          </rPr>
          <t xml:space="preserve">0 </t>
        </r>
        <r>
          <rPr>
            <i/>
            <sz val="8"/>
            <color indexed="58"/>
            <rFont val="Tahoma"/>
            <family val="2"/>
          </rPr>
          <t xml:space="preserve">- Nenhuma consideração sobre a facilidade operacional do sistema, além dos procedimentos normais de backup.
</t>
        </r>
        <r>
          <rPr>
            <b/>
            <i/>
            <sz val="8"/>
            <color indexed="58"/>
            <rFont val="Tahoma"/>
            <family val="2"/>
          </rPr>
          <t>1-4</t>
        </r>
        <r>
          <rPr>
            <i/>
            <sz val="8"/>
            <color indexed="58"/>
            <rFont val="Tahoma"/>
            <family val="2"/>
          </rPr>
          <t xml:space="preserve"> - Selecionar os itens que se aplicam (cada item tem valor 1):
. Procedimentos eficientes de inicialização, backup e recuperação foram preparados, mas a intervenção do usuário é necessária.
. Procedimentos eficientes de inicialização, backup e recuperação foram preparados, mas </t>
        </r>
        <r>
          <rPr>
            <b/>
            <i/>
            <sz val="8"/>
            <color indexed="58"/>
            <rFont val="Tahoma"/>
            <family val="2"/>
          </rPr>
          <t>SEM</t>
        </r>
        <r>
          <rPr>
            <i/>
            <sz val="8"/>
            <color indexed="58"/>
            <rFont val="Tahoma"/>
            <family val="2"/>
          </rPr>
          <t xml:space="preserve"> a intervenção do usuário.
. A aplicação minimiza a operação de montagem de backup.
. A aplicação minimiza a necessidade de manuseio de formulários.
</t>
        </r>
        <r>
          <rPr>
            <b/>
            <i/>
            <sz val="8"/>
            <color indexed="58"/>
            <rFont val="Tahoma"/>
            <family val="2"/>
          </rPr>
          <t xml:space="preserve">5 </t>
        </r>
        <r>
          <rPr>
            <i/>
            <sz val="8"/>
            <color indexed="58"/>
            <rFont val="Tahoma"/>
            <family val="2"/>
          </rPr>
          <t xml:space="preserve">- A aplicação foi projetada para </t>
        </r>
        <r>
          <rPr>
            <b/>
            <i/>
            <sz val="8"/>
            <color indexed="58"/>
            <rFont val="Tahoma"/>
            <family val="2"/>
          </rPr>
          <t>NÃO</t>
        </r>
        <r>
          <rPr>
            <i/>
            <sz val="8"/>
            <color indexed="58"/>
            <rFont val="Tahoma"/>
            <family val="2"/>
          </rPr>
          <t xml:space="preserve"> precisar de intervenção do operador no seu funcionamento normal.
</t>
        </r>
        <r>
          <rPr>
            <b/>
            <i/>
            <sz val="8"/>
            <color indexed="58"/>
            <rFont val="Tahoma"/>
            <family val="2"/>
          </rPr>
          <t xml:space="preserve">OBSERVAÇÕES:
</t>
        </r>
        <r>
          <rPr>
            <i/>
            <sz val="8"/>
            <color indexed="58"/>
            <rFont val="Tahoma"/>
            <family val="2"/>
          </rPr>
          <t>Nas aplicações on-line é esperado um nível de influência de grau 3.
Nas aplicações relacionadas com processos industriais, telecomunicações e real-time, as quais operam sem interface homem-máquina, espera-se um nível de influência mais alto.
Para atingir o grau 5, é necessário que a aplicação tenha sido projetada para funcionar como operação não assistida, exceto para inicialização ou finalização da aplicação. Uma característica desse nível deve ser a recuperação automática em caso de erro.</t>
        </r>
      </text>
    </comment>
    <comment ref="B15" authorId="0" shapeId="0">
      <text>
        <r>
          <rPr>
            <b/>
            <i/>
            <sz val="8"/>
            <color indexed="58"/>
            <rFont val="Tahoma"/>
            <family val="2"/>
          </rPr>
          <t>MÚLTIPLOS LOCAIS</t>
        </r>
        <r>
          <rPr>
            <i/>
            <u/>
            <sz val="8"/>
            <color indexed="58"/>
            <rFont val="Tahoma"/>
            <family val="2"/>
          </rPr>
          <t xml:space="preserve">
</t>
        </r>
        <r>
          <rPr>
            <i/>
            <sz val="8"/>
            <color indexed="58"/>
            <rFont val="Tahoma"/>
            <family val="2"/>
          </rPr>
          <t xml:space="preserve">Esta característica consiste na avaliação da arquitetura do projeto, observando-se a necessidade da instalação do sistema em diversos lugares:
</t>
        </r>
        <r>
          <rPr>
            <b/>
            <i/>
            <sz val="8"/>
            <color indexed="58"/>
            <rFont val="Tahoma"/>
            <family val="2"/>
          </rPr>
          <t>0</t>
        </r>
        <r>
          <rPr>
            <i/>
            <sz val="8"/>
            <color indexed="58"/>
            <rFont val="Tahoma"/>
            <family val="2"/>
          </rPr>
          <t xml:space="preserve"> - Os requisitos do usuário não consideram a necessidade de instalação em mais de um local;
</t>
        </r>
        <r>
          <rPr>
            <b/>
            <i/>
            <sz val="8"/>
            <color indexed="58"/>
            <rFont val="Tahoma"/>
            <family val="2"/>
          </rPr>
          <t>1</t>
        </r>
        <r>
          <rPr>
            <i/>
            <sz val="8"/>
            <color indexed="58"/>
            <rFont val="Tahoma"/>
            <family val="2"/>
          </rPr>
          <t xml:space="preserve"> - A necessidade de múltiplos locais foi considerada no projeto e a aplicação foi desenhada para operar apenas em ambiente de hardware e software idênticos;
</t>
        </r>
        <r>
          <rPr>
            <b/>
            <i/>
            <sz val="8"/>
            <color indexed="58"/>
            <rFont val="Tahoma"/>
            <family val="2"/>
          </rPr>
          <t>2</t>
        </r>
        <r>
          <rPr>
            <i/>
            <sz val="8"/>
            <color indexed="58"/>
            <rFont val="Tahoma"/>
            <family val="2"/>
          </rPr>
          <t xml:space="preserve"> - A necessidade de múltiplos locais foi considerada no projeto e a aplicação foi desenhada para operar apenas em ambientes similares de hardware e software;
</t>
        </r>
        <r>
          <rPr>
            <b/>
            <i/>
            <sz val="8"/>
            <color indexed="58"/>
            <rFont val="Tahoma"/>
            <family val="2"/>
          </rPr>
          <t>3</t>
        </r>
        <r>
          <rPr>
            <i/>
            <sz val="8"/>
            <color indexed="58"/>
            <rFont val="Tahoma"/>
            <family val="2"/>
          </rPr>
          <t xml:space="preserve"> - A necessidade de múltiplos locais foi considerada no projeto e a aplicação foi desenhada para operar sob diferentes ambiente de hardware e software;
</t>
        </r>
        <r>
          <rPr>
            <b/>
            <i/>
            <sz val="8"/>
            <color indexed="58"/>
            <rFont val="Tahoma"/>
            <family val="2"/>
          </rPr>
          <t>4</t>
        </r>
        <r>
          <rPr>
            <i/>
            <sz val="8"/>
            <color indexed="58"/>
            <rFont val="Tahoma"/>
            <family val="2"/>
          </rPr>
          <t xml:space="preserve"> - Plano de documentação e manutenção foram providos e testados para suportar a aplicação em múltiplos locais , além disso, os itens 1 e 2 caracterizam a aplicação;
</t>
        </r>
        <r>
          <rPr>
            <b/>
            <i/>
            <sz val="8"/>
            <color indexed="58"/>
            <rFont val="Tahoma"/>
            <family val="2"/>
          </rPr>
          <t>5</t>
        </r>
        <r>
          <rPr>
            <i/>
            <sz val="8"/>
            <color indexed="58"/>
            <rFont val="Tahoma"/>
            <family val="2"/>
          </rPr>
          <t xml:space="preserve"> - Plano de documentação e manutenção foram providos e testados para suportar a aplicação em múltiplos locais , além disso, o item 3 caracteriza a aplicação.</t>
        </r>
      </text>
    </comment>
    <comment ref="B16" authorId="0" shapeId="0">
      <text>
        <r>
          <rPr>
            <b/>
            <i/>
            <sz val="8"/>
            <color indexed="58"/>
            <rFont val="Tahoma"/>
            <family val="2"/>
          </rPr>
          <t>FACILIDADE DE MUDANÇAS</t>
        </r>
        <r>
          <rPr>
            <i/>
            <sz val="8"/>
            <color indexed="58"/>
            <rFont val="Tahoma"/>
            <family val="2"/>
          </rPr>
          <t xml:space="preserve">
A preocupação com a manutenção influencia no desenvolvimento do sistema, conforme os seguintes atributos:
- Estão disponíveis facilidades como consultas e relatórios flexíveis para atender necessidades </t>
        </r>
        <r>
          <rPr>
            <b/>
            <i/>
            <sz val="8"/>
            <color indexed="58"/>
            <rFont val="Tahoma"/>
            <family val="2"/>
          </rPr>
          <t>simples</t>
        </r>
        <r>
          <rPr>
            <i/>
            <sz val="8"/>
            <color indexed="58"/>
            <rFont val="Tahoma"/>
            <family val="2"/>
          </rPr>
          <t xml:space="preserve"> (conte como 1 item);
- Estão disponíveis facilidades como consultas e relatórios flexíveis para atender necessidades </t>
        </r>
        <r>
          <rPr>
            <b/>
            <i/>
            <sz val="8"/>
            <color indexed="58"/>
            <rFont val="Tahoma"/>
            <family val="2"/>
          </rPr>
          <t>médias</t>
        </r>
        <r>
          <rPr>
            <i/>
            <sz val="8"/>
            <color indexed="58"/>
            <rFont val="Tahoma"/>
            <family val="2"/>
          </rPr>
          <t xml:space="preserve"> (conte como 2 itens);
- Estão disponíveis facilidades como consultas e relatórios flexíveis para atender necessidades </t>
        </r>
        <r>
          <rPr>
            <b/>
            <i/>
            <sz val="8"/>
            <color indexed="58"/>
            <rFont val="Tahoma"/>
            <family val="2"/>
          </rPr>
          <t>complexas</t>
        </r>
        <r>
          <rPr>
            <i/>
            <sz val="8"/>
            <color indexed="58"/>
            <rFont val="Tahoma"/>
            <family val="2"/>
          </rPr>
          <t xml:space="preserve"> (conte como 3 itens);
- Dados de controle do negócio são armazenados em tabelas que são mantidas pelo usuário através de processos online, mas as alterações só têm efeito </t>
        </r>
        <r>
          <rPr>
            <b/>
            <i/>
            <sz val="8"/>
            <color indexed="58"/>
            <rFont val="Tahoma"/>
            <family val="2"/>
          </rPr>
          <t>no dia seguinte</t>
        </r>
        <r>
          <rPr>
            <i/>
            <sz val="8"/>
            <color indexed="58"/>
            <rFont val="Tahoma"/>
            <family val="2"/>
          </rPr>
          <t xml:space="preserve"> (conte como 1 item);
- Dados de controle do negócio são armazenados em tabelas que são mantidas pelo usuário através de processos online e as alterações têm efeito </t>
        </r>
        <r>
          <rPr>
            <b/>
            <i/>
            <sz val="8"/>
            <color indexed="58"/>
            <rFont val="Tahoma"/>
            <family val="2"/>
          </rPr>
          <t>imediato</t>
        </r>
        <r>
          <rPr>
            <i/>
            <sz val="8"/>
            <color indexed="58"/>
            <rFont val="Tahoma"/>
            <family val="2"/>
          </rPr>
          <t xml:space="preserve"> (conte como 2 itens).
</t>
        </r>
        <r>
          <rPr>
            <b/>
            <i/>
            <sz val="8"/>
            <color indexed="58"/>
            <rFont val="Tahoma"/>
            <family val="2"/>
          </rPr>
          <t>0</t>
        </r>
        <r>
          <rPr>
            <i/>
            <sz val="8"/>
            <color indexed="58"/>
            <rFont val="Tahoma"/>
            <family val="2"/>
          </rPr>
          <t xml:space="preserve"> - Nenhum dos itens descritos;
</t>
        </r>
        <r>
          <rPr>
            <b/>
            <i/>
            <sz val="8"/>
            <color indexed="58"/>
            <rFont val="Tahoma"/>
            <family val="2"/>
          </rPr>
          <t>1</t>
        </r>
        <r>
          <rPr>
            <i/>
            <sz val="8"/>
            <color indexed="58"/>
            <rFont val="Tahoma"/>
            <family val="2"/>
          </rPr>
          <t xml:space="preserve"> - Um dos itens descritos;
</t>
        </r>
        <r>
          <rPr>
            <b/>
            <i/>
            <sz val="8"/>
            <color indexed="58"/>
            <rFont val="Tahoma"/>
            <family val="2"/>
          </rPr>
          <t>2</t>
        </r>
        <r>
          <rPr>
            <i/>
            <sz val="8"/>
            <color indexed="58"/>
            <rFont val="Tahoma"/>
            <family val="2"/>
          </rPr>
          <t xml:space="preserve"> - Dois dos itens descritos;
</t>
        </r>
        <r>
          <rPr>
            <b/>
            <i/>
            <sz val="8"/>
            <color indexed="58"/>
            <rFont val="Tahoma"/>
            <family val="2"/>
          </rPr>
          <t>3</t>
        </r>
        <r>
          <rPr>
            <i/>
            <sz val="8"/>
            <color indexed="58"/>
            <rFont val="Tahoma"/>
            <family val="2"/>
          </rPr>
          <t xml:space="preserve"> - Três dos itens descritos;
</t>
        </r>
        <r>
          <rPr>
            <b/>
            <i/>
            <sz val="8"/>
            <color indexed="58"/>
            <rFont val="Tahoma"/>
            <family val="2"/>
          </rPr>
          <t>4</t>
        </r>
        <r>
          <rPr>
            <i/>
            <sz val="8"/>
            <color indexed="58"/>
            <rFont val="Tahoma"/>
            <family val="2"/>
          </rPr>
          <t xml:space="preserve"> - Quatro dos itens descritos;
</t>
        </r>
        <r>
          <rPr>
            <b/>
            <i/>
            <sz val="8"/>
            <color indexed="58"/>
            <rFont val="Tahoma"/>
            <family val="2"/>
          </rPr>
          <t>5</t>
        </r>
        <r>
          <rPr>
            <i/>
            <sz val="8"/>
            <color indexed="58"/>
            <rFont val="Tahoma"/>
            <family val="2"/>
          </rPr>
          <t xml:space="preserve"> - Todos os itens descritos.</t>
        </r>
      </text>
    </comment>
  </commentList>
</comments>
</file>

<file path=xl/comments9.xml><?xml version="1.0" encoding="utf-8"?>
<comments xmlns="http://schemas.openxmlformats.org/spreadsheetml/2006/main">
  <authors>
    <author>TRT53064</author>
  </authors>
  <commentList>
    <comment ref="A2" authorId="0" shapeId="0">
      <text>
        <r>
          <rPr>
            <b/>
            <sz val="8"/>
            <color indexed="81"/>
            <rFont val="Tahoma"/>
            <family val="2"/>
          </rPr>
          <t>PONTOS DE FUNÇÃO NÃO AJUSTADOS (PFNA):
É o somatório dos totais de complexidade por Tipo de Função. É o total de Pontos de Função antes da aplicação do Fator de Ajuste (FA), quando, então, serão consideradas as influências das Características Gerais do Sistema.</t>
        </r>
      </text>
    </comment>
  </commentList>
</comments>
</file>

<file path=xl/sharedStrings.xml><?xml version="1.0" encoding="utf-8"?>
<sst xmlns="http://schemas.openxmlformats.org/spreadsheetml/2006/main" count="737" uniqueCount="199">
  <si>
    <t>Planilha de Contagem de Pontos de Função - Informações e Dicas Iniciais</t>
  </si>
  <si>
    <r>
      <t>Este é o arquivo que permite documentar a contagem de pontos de função de um Projeto de desenvolvimento de sistemas.
As seguintes convenções são usadas neste aquivo:</t>
    </r>
    <r>
      <rPr>
        <i/>
        <sz val="8"/>
        <color indexed="12"/>
        <rFont val="Arial"/>
        <family val="2"/>
      </rPr>
      <t xml:space="preserve">
</t>
    </r>
    <r>
      <rPr>
        <i/>
        <sz val="8"/>
        <color indexed="59"/>
        <rFont val="Arial"/>
        <family val="2"/>
      </rPr>
      <t xml:space="preserve">Os textos em itálico na cor </t>
    </r>
    <r>
      <rPr>
        <i/>
        <sz val="8"/>
        <color indexed="17"/>
        <rFont val="Arial"/>
        <family val="2"/>
      </rPr>
      <t>VERDE</t>
    </r>
    <r>
      <rPr>
        <i/>
        <sz val="8"/>
        <color indexed="59"/>
        <rFont val="Arial"/>
        <family val="2"/>
      </rPr>
      <t xml:space="preserve"> nas planilhas destes arquivos são informações úteis e dicas.
Os textos em itálico na cor </t>
    </r>
    <r>
      <rPr>
        <i/>
        <sz val="8"/>
        <color indexed="60"/>
        <rFont val="Arial"/>
        <family val="2"/>
      </rPr>
      <t>MARROM</t>
    </r>
    <r>
      <rPr>
        <i/>
        <sz val="8"/>
        <color indexed="59"/>
        <rFont val="Arial"/>
        <family val="2"/>
      </rPr>
      <t xml:space="preserve"> nas planilhas destes arquivos são exemplos para ajudá-lo no uso deste documento.</t>
    </r>
    <r>
      <rPr>
        <i/>
        <sz val="8"/>
        <color indexed="12"/>
        <rFont val="Arial"/>
        <family val="2"/>
      </rPr>
      <t xml:space="preserve">
</t>
    </r>
    <r>
      <rPr>
        <i/>
        <sz val="8"/>
        <color indexed="59"/>
        <rFont val="Arial"/>
        <family val="2"/>
      </rPr>
      <t xml:space="preserve">As planilhas com </t>
    </r>
    <r>
      <rPr>
        <i/>
        <sz val="8"/>
        <color indexed="17"/>
        <rFont val="Arial"/>
        <family val="2"/>
      </rPr>
      <t>ABA na cor VERDE</t>
    </r>
    <r>
      <rPr>
        <i/>
        <sz val="8"/>
        <color indexed="59"/>
        <rFont val="Arial"/>
        <family val="2"/>
      </rPr>
      <t xml:space="preserve"> contém apenas informações úteis e dicas para o uso deste documento.
Tome muito cuidado ao incluir linhas nas tabelas de contagem de Ponto de Função relativas às Funções de Dados (Pasta "6 - Funções de Dados") e às Funções de Tansações (Pasta "7 - Funções de Transação"). Existem fórmulas nas colunas "Complexidade" e "Pontuação das Funções de Dados/Transações", além de uma lista de dados (combo) na coluna "Tipo de Função".
Se for o caso, inclua a quantidade de linhas necessárias não esquecendo de copiar o conteúdo das colunas acima para as respectivas colunas das linhas incluídas.
Não esquecer, também, de dar seqüência ao contador (coluna "Contador").
Esta planilha suporta as versões 4.1 e 4.2 do Manual de Práticas de Contagem de Ponto de Função do IFPUG
e os métodos de contagem estimado e detalhado de contagem de Ponto de Função.</t>
    </r>
  </si>
  <si>
    <t>Etapas do Processo de Contagem de Pontos de Função</t>
  </si>
  <si>
    <t/>
  </si>
  <si>
    <t>Introdução</t>
  </si>
  <si>
    <t>Objetivo</t>
  </si>
  <si>
    <t>Abrangência</t>
  </si>
  <si>
    <t>Identificação do Projeto</t>
  </si>
  <si>
    <t>Desenvolvimento de Novo Aplicativo</t>
  </si>
  <si>
    <t>Projeto:</t>
  </si>
  <si>
    <t>Manutenção Adaptativa</t>
  </si>
  <si>
    <t>Versão:</t>
  </si>
  <si>
    <t>Data de atualização:</t>
  </si>
  <si>
    <t>Detalhada</t>
  </si>
  <si>
    <t>Tipo de contagem:</t>
  </si>
  <si>
    <t>Estimada</t>
  </si>
  <si>
    <t>Método da contagem:</t>
  </si>
  <si>
    <t>Indicativa</t>
  </si>
  <si>
    <t>Arquitetura de desenvolvimento:</t>
  </si>
  <si>
    <t>JAVA</t>
  </si>
  <si>
    <t>Metodologia de desenvolvimento:</t>
  </si>
  <si>
    <t>TST-Scrum</t>
  </si>
  <si>
    <t>Responsável pela contagem:</t>
  </si>
  <si>
    <t>Rodrigo Medeiros, CFPS, PMP</t>
  </si>
  <si>
    <t>Escopo da contagem:</t>
  </si>
  <si>
    <t>Pontuação das Funções de Dados</t>
  </si>
  <si>
    <t>Id</t>
  </si>
  <si>
    <t>Referência</t>
  </si>
  <si>
    <t>Descrição da Função</t>
  </si>
  <si>
    <t>Tipo de Manutenção</t>
  </si>
  <si>
    <t>Tipo de
Função</t>
  </si>
  <si>
    <t>Registro
Lógico
(RET)</t>
  </si>
  <si>
    <t>Tipos
de Dados
(DET)</t>
  </si>
  <si>
    <t>Complexidade</t>
  </si>
  <si>
    <t>Fator de Manutenção</t>
  </si>
  <si>
    <t>Pontuação
das Funções
de Dados</t>
  </si>
  <si>
    <t>ALT</t>
  </si>
  <si>
    <t>ALI</t>
  </si>
  <si>
    <t>AIE</t>
  </si>
  <si>
    <t>Total PF não ajustados (ALI / AIE):</t>
  </si>
  <si>
    <t>Pontuação das Funções de Transação</t>
  </si>
  <si>
    <t>Arquivos
Referenciados
(AR)</t>
  </si>
  <si>
    <t>Pontuação
das Funções
de Transação</t>
  </si>
  <si>
    <t>EE</t>
  </si>
  <si>
    <t>CE</t>
  </si>
  <si>
    <t>SE</t>
  </si>
  <si>
    <t>INC</t>
  </si>
  <si>
    <t>Total PF não ajustados (EE / SE / CE):</t>
  </si>
  <si>
    <t>Pontuação das Funções de Dados para Tabelas de Códigos</t>
  </si>
  <si>
    <t>Índice paraItem Não Mensurável por Ponto de Função</t>
  </si>
  <si>
    <t>Total PF não ajustados (ALI / AIE) com aplicação do índice:</t>
  </si>
  <si>
    <t>Pontuação das Funções de Transação de Tabelas de Códigos</t>
  </si>
  <si>
    <t>Pontuação dos Itens não mensuráveis por Pontos de Função (Utilizar somente para Manutenções Adaptativas)</t>
  </si>
  <si>
    <r>
      <t>Tela</t>
    </r>
    <r>
      <rPr>
        <b/>
        <sz val="8"/>
        <rFont val="Times New Roman"/>
        <family val="1"/>
      </rPr>
      <t xml:space="preserve"> (**) </t>
    </r>
    <r>
      <rPr>
        <sz val="8"/>
        <rFont val="Times New Roman"/>
        <family val="1"/>
      </rPr>
      <t>ou Relatório</t>
    </r>
  </si>
  <si>
    <t>Tipo de
Item Não Mensurável por PF</t>
  </si>
  <si>
    <t>Número de Itens</t>
  </si>
  <si>
    <t>Unidade de Medida</t>
  </si>
  <si>
    <t>Valor por Item (PF)</t>
  </si>
  <si>
    <t>Pontuação
dos INMPF</t>
  </si>
  <si>
    <t>Tela ou Relatório ou Arquivo</t>
  </si>
  <si>
    <t>Tela ou Relatório</t>
  </si>
  <si>
    <t>Tabela</t>
  </si>
  <si>
    <t>Mensagem # independente de quantas vezes essa mensagem aparecer</t>
  </si>
  <si>
    <t>item de menu/navegação</t>
  </si>
  <si>
    <t>Tela</t>
  </si>
  <si>
    <t>Programa</t>
  </si>
  <si>
    <t>Lista</t>
  </si>
  <si>
    <t>Execução</t>
  </si>
  <si>
    <t>Programa ou  Arquivo ou Tabela</t>
  </si>
  <si>
    <t>Características Gerais do Sistema</t>
  </si>
  <si>
    <t>Esta planilha não deve ser alterada para os contratos referentes ao edital do Pregão Eletrônico 124/2009 já que este estabelece o fator de ajuste para 1.</t>
  </si>
  <si>
    <t>Características Gerais</t>
  </si>
  <si>
    <t>Peso</t>
  </si>
  <si>
    <t>Nível de Influência</t>
  </si>
  <si>
    <t>Comunicação de Dados</t>
  </si>
  <si>
    <t>Processamento Distribuído</t>
  </si>
  <si>
    <t>Performance / Objetivos de Desempenho</t>
  </si>
  <si>
    <t xml:space="preserve">Ambiente Operacional / Utilização de Equipamento </t>
  </si>
  <si>
    <t>Volume de Transações</t>
  </si>
  <si>
    <t>Entrada de Dados On-Line</t>
  </si>
  <si>
    <t>Interface com o Usuário</t>
  </si>
  <si>
    <t>Atualizações On-Line</t>
  </si>
  <si>
    <t>Processamento Complexo</t>
  </si>
  <si>
    <t>Reutilização de Código</t>
  </si>
  <si>
    <t>Facilidade de Implantação / Conversão e Instalação</t>
  </si>
  <si>
    <t>Facilidade Operacional / Backup</t>
  </si>
  <si>
    <t>Múltiplos Locais / Portabilidade</t>
  </si>
  <si>
    <t>Facilidade de Mudanças (Flexibilidade) / Manutenibilidade</t>
  </si>
  <si>
    <t>Nível de Influência Total (NIT):</t>
  </si>
  <si>
    <t>Fator de Ajuste:</t>
  </si>
  <si>
    <t>Níveis de Influência (NI)</t>
  </si>
  <si>
    <t>Graduação</t>
  </si>
  <si>
    <t>Percentual de Influência</t>
  </si>
  <si>
    <t>Nenhuma Influência</t>
  </si>
  <si>
    <t>Influência Mínima</t>
  </si>
  <si>
    <t>1-20%</t>
  </si>
  <si>
    <t>Influência Moderada</t>
  </si>
  <si>
    <t>21-40%</t>
  </si>
  <si>
    <t>Influência Média</t>
  </si>
  <si>
    <t>41-60%</t>
  </si>
  <si>
    <t>Influência Significativa</t>
  </si>
  <si>
    <t>61-80%</t>
  </si>
  <si>
    <t>Grande Inflluência</t>
  </si>
  <si>
    <t>81-100%</t>
  </si>
  <si>
    <t>Resumo</t>
  </si>
  <si>
    <t>Pontos de Função não Ajustados (PFNA)</t>
  </si>
  <si>
    <t>Tipos de Função</t>
  </si>
  <si>
    <t>Total por
Complexidade</t>
  </si>
  <si>
    <t>Total por
Tipo de Função</t>
  </si>
  <si>
    <t>Tipo</t>
  </si>
  <si>
    <t>EXC</t>
  </si>
  <si>
    <t xml:space="preserve">Arquivos Lógicos Internos (ALI) </t>
  </si>
  <si>
    <t>Simples</t>
  </si>
  <si>
    <t>Média</t>
  </si>
  <si>
    <t>Complexa</t>
  </si>
  <si>
    <t>Arquivos de Interface Externa (AIE)</t>
  </si>
  <si>
    <t>Entradas Externas (EE)</t>
  </si>
  <si>
    <t>Saídas Externas (SE)</t>
  </si>
  <si>
    <t>Consultas Externas (CE)</t>
  </si>
  <si>
    <t xml:space="preserve">Arquivos Lógicos Internos (ALI) - TC </t>
  </si>
  <si>
    <t xml:space="preserve">x 7 </t>
  </si>
  <si>
    <t>x 0,3 =</t>
  </si>
  <si>
    <t>x 10</t>
  </si>
  <si>
    <t>x 15</t>
  </si>
  <si>
    <t>Arquivos de Interface Externa (AIE) - TC</t>
  </si>
  <si>
    <t xml:space="preserve">x 5 </t>
  </si>
  <si>
    <t>x 7</t>
  </si>
  <si>
    <t>Entradas Externas (EE) - TC</t>
  </si>
  <si>
    <t>x 3</t>
  </si>
  <si>
    <t>x 4</t>
  </si>
  <si>
    <t>x 6</t>
  </si>
  <si>
    <t>Saídas Externas (SE) - TC</t>
  </si>
  <si>
    <t>x 5</t>
  </si>
  <si>
    <t>Consultas Externas (CE) - TC</t>
  </si>
  <si>
    <t>Itens Não Mensuráveis por PF - INMPF</t>
  </si>
  <si>
    <t>Não se aplica</t>
  </si>
  <si>
    <t>Total de Pontos de Função não Ajustados (TPFNA):</t>
  </si>
  <si>
    <t>Fator de Ajuste (FA):</t>
  </si>
  <si>
    <t>Pontos de Função Ajustados (PFA):</t>
  </si>
  <si>
    <t>Total de Funções por Complexidade</t>
  </si>
  <si>
    <t>Tipos de Funções</t>
  </si>
  <si>
    <t>Total</t>
  </si>
  <si>
    <t>Arquivos Lógicos Internos (ALI)</t>
  </si>
  <si>
    <t>Arquivos Lógicos Internos (ALI) - TC</t>
  </si>
  <si>
    <t>Totais:</t>
  </si>
  <si>
    <t>Contagem Indicativa (PFA)</t>
  </si>
  <si>
    <t>Controle de Alterações do Documento</t>
  </si>
  <si>
    <t>Versão</t>
  </si>
  <si>
    <t>Descrição</t>
  </si>
  <si>
    <t>Data</t>
  </si>
  <si>
    <t>Responsável</t>
  </si>
  <si>
    <t xml:space="preserve"> </t>
  </si>
  <si>
    <t>Glossário</t>
  </si>
  <si>
    <t>AR</t>
  </si>
  <si>
    <t>Ata de Registro de Preço</t>
  </si>
  <si>
    <t>UA</t>
  </si>
  <si>
    <t>Unidade Administrativa</t>
  </si>
  <si>
    <t>NE</t>
  </si>
  <si>
    <t>Nota de Empenho</t>
  </si>
  <si>
    <t>Referências</t>
  </si>
  <si>
    <t>As referências aplicáveis a este documento são:</t>
  </si>
  <si>
    <t>[1]</t>
  </si>
  <si>
    <t>[2]</t>
  </si>
  <si>
    <t>[3]</t>
  </si>
  <si>
    <t>[N]</t>
  </si>
  <si>
    <t>Critérios para as totalizações da pasta "6 - Resumo"</t>
  </si>
  <si>
    <t>TIPO DE
FUNÇÃO</t>
  </si>
  <si>
    <t>REGISTRO
LÓGICO
(RET)</t>
  </si>
  <si>
    <t>TIPOS
DE DADOS (DET)</t>
  </si>
  <si>
    <t>COMPLEXIDADE</t>
  </si>
  <si>
    <t>FATOR DE MANUTENÇÃO</t>
  </si>
  <si>
    <t>PONTUAÇÃO
DAS FUNÇÕES
DE DADOS</t>
  </si>
  <si>
    <t>Reembolso</t>
  </si>
  <si>
    <t>Requerimento</t>
  </si>
  <si>
    <t>Homologar Requerimento</t>
  </si>
  <si>
    <t>Adicionar Enquadramento</t>
  </si>
  <si>
    <t>Editar Enquadramento</t>
  </si>
  <si>
    <t>Enquadramento (consulta implícita)</t>
  </si>
  <si>
    <t>Finalizar Cálculo de Reembolso</t>
  </si>
  <si>
    <t>Cálculo de Reembolso (consulta implícita)</t>
  </si>
  <si>
    <t>Detalhar Requerimento</t>
  </si>
  <si>
    <t>Editar Documentos do Requerimento</t>
  </si>
  <si>
    <t>Editar Documento do Requerimento (consulta implícita)</t>
  </si>
  <si>
    <t>Adicionar Documento do Requerimento</t>
  </si>
  <si>
    <t>Salvar Cálculo de Reembolso</t>
  </si>
  <si>
    <t>O objetivo deste documento é efetuar a contagem final da Sprint 9</t>
  </si>
  <si>
    <t>Este documento abrange somente as funcionalidades implementadas na Sprint 9
Este documento não abrange as demais funcionalidades já refinadas do projeto ou as funcionalidades opcionais não desenvolvidas na Sprint</t>
  </si>
  <si>
    <t>Sprint 9</t>
  </si>
  <si>
    <t>RDTS-145</t>
  </si>
  <si>
    <t>RDTS-146</t>
  </si>
  <si>
    <t>RDTS-147</t>
  </si>
  <si>
    <t>RDTS-142</t>
  </si>
  <si>
    <t>RDTS-148</t>
  </si>
  <si>
    <t>RDTS-109</t>
  </si>
  <si>
    <t>Indeferir Reembolso</t>
  </si>
  <si>
    <t>Consulta Requerimentos</t>
  </si>
  <si>
    <t>RTDS-109</t>
  </si>
  <si>
    <t>Comunicar Indeferimento</t>
  </si>
  <si>
    <t>RTDS-145,  RTDS-146, RTDS-147, RTDS-142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</si>
</sst>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 #,##0_);_(* \(#,##0\);_(* &quot;-&quot;??_);_(@_)"/>
    <numFmt numFmtId="166" formatCode="dd/mm/yy;@"/>
  </numFmts>
  <fonts count="49" x14ac:knownFonts="1">
    <font>
      <sz val="10"/>
      <name val="Arial"/>
    </font>
    <font>
      <sz val="10"/>
      <name val="Arial"/>
      <family val="2"/>
    </font>
    <font>
      <b/>
      <sz val="12"/>
      <name val="Arial"/>
      <family val="2"/>
    </font>
    <font>
      <sz val="8"/>
      <color indexed="81"/>
      <name val="Tahoma"/>
      <family val="2"/>
    </font>
    <font>
      <sz val="10"/>
      <color indexed="81"/>
      <name val="Tahoma"/>
      <family val="2"/>
    </font>
    <font>
      <sz val="8"/>
      <name val="Arial"/>
      <family val="2"/>
    </font>
    <font>
      <b/>
      <sz val="8"/>
      <color indexed="81"/>
      <name val="Tahoma"/>
      <family val="2"/>
    </font>
    <font>
      <sz val="8"/>
      <name val="Arial"/>
      <family val="2"/>
    </font>
    <font>
      <b/>
      <sz val="10"/>
      <color indexed="81"/>
      <name val="Tahoma"/>
      <family val="2"/>
    </font>
    <font>
      <b/>
      <sz val="8"/>
      <name val="Tahoma"/>
      <family val="2"/>
    </font>
    <font>
      <b/>
      <sz val="12"/>
      <color indexed="10"/>
      <name val="Arial"/>
      <family val="2"/>
    </font>
    <font>
      <i/>
      <sz val="8"/>
      <color indexed="81"/>
      <name val="Tahoma"/>
      <family val="2"/>
    </font>
    <font>
      <b/>
      <sz val="8"/>
      <name val="Arial"/>
      <family val="2"/>
    </font>
    <font>
      <sz val="10"/>
      <name val="Arial"/>
      <family val="2"/>
    </font>
    <font>
      <b/>
      <sz val="9"/>
      <name val="Arial"/>
      <family val="2"/>
    </font>
    <font>
      <sz val="9"/>
      <name val="Arial"/>
      <family val="2"/>
    </font>
    <font>
      <i/>
      <sz val="8"/>
      <color indexed="59"/>
      <name val="Tahoma"/>
      <family val="2"/>
    </font>
    <font>
      <i/>
      <sz val="8"/>
      <color indexed="60"/>
      <name val="Tahoma"/>
      <family val="2"/>
    </font>
    <font>
      <b/>
      <sz val="8"/>
      <color indexed="9"/>
      <name val="Arial"/>
      <family val="2"/>
    </font>
    <font>
      <i/>
      <sz val="8"/>
      <color indexed="59"/>
      <name val="Arial"/>
      <family val="2"/>
    </font>
    <font>
      <i/>
      <sz val="8"/>
      <color indexed="12"/>
      <name val="Arial"/>
      <family val="2"/>
    </font>
    <font>
      <i/>
      <sz val="8"/>
      <color indexed="17"/>
      <name val="Arial"/>
      <family val="2"/>
    </font>
    <font>
      <i/>
      <sz val="8"/>
      <color indexed="60"/>
      <name val="Arial"/>
      <family val="2"/>
    </font>
    <font>
      <b/>
      <sz val="14"/>
      <name val="Arial"/>
      <family val="2"/>
    </font>
    <font>
      <sz val="72"/>
      <name val="Arial"/>
      <family val="2"/>
    </font>
    <font>
      <b/>
      <i/>
      <u/>
      <sz val="10"/>
      <color indexed="58"/>
      <name val="Arial"/>
      <family val="2"/>
    </font>
    <font>
      <i/>
      <sz val="8"/>
      <color indexed="58"/>
      <name val="Tahoma"/>
      <family val="2"/>
    </font>
    <font>
      <b/>
      <i/>
      <sz val="8"/>
      <color indexed="58"/>
      <name val="Tahoma"/>
      <family val="2"/>
    </font>
    <font>
      <sz val="8"/>
      <color indexed="9"/>
      <name val="Arial"/>
      <family val="2"/>
    </font>
    <font>
      <i/>
      <sz val="11"/>
      <color indexed="58"/>
      <name val="Arial"/>
      <family val="2"/>
    </font>
    <font>
      <i/>
      <u/>
      <sz val="8"/>
      <color indexed="58"/>
      <name val="Tahoma"/>
      <family val="2"/>
    </font>
    <font>
      <i/>
      <sz val="10"/>
      <color indexed="58"/>
      <name val="Arial"/>
      <family val="2"/>
    </font>
    <font>
      <sz val="8"/>
      <color indexed="12"/>
      <name val="Arial"/>
      <family val="2"/>
    </font>
    <font>
      <sz val="8"/>
      <color indexed="58"/>
      <name val="Arial"/>
      <family val="2"/>
    </font>
    <font>
      <sz val="12"/>
      <name val="Arial"/>
      <family val="2"/>
    </font>
    <font>
      <sz val="8"/>
      <name val="Times New Roman"/>
      <family val="1"/>
    </font>
    <font>
      <b/>
      <sz val="8"/>
      <name val="Times New Roman"/>
      <family val="1"/>
    </font>
    <font>
      <sz val="14"/>
      <name val="Arial"/>
      <family val="2"/>
    </font>
    <font>
      <sz val="10"/>
      <name val="Arial"/>
      <family val="2"/>
    </font>
    <font>
      <sz val="10"/>
      <name val="Arial"/>
      <family val="2"/>
    </font>
    <font>
      <b/>
      <sz val="9"/>
      <color indexed="81"/>
      <name val="Tahoma"/>
      <family val="2"/>
    </font>
    <font>
      <sz val="9"/>
      <color indexed="81"/>
      <name val="Tahoma"/>
      <family val="2"/>
    </font>
    <font>
      <sz val="9"/>
      <color indexed="81"/>
      <name val="Segoe UI"/>
      <charset val="1"/>
    </font>
    <font>
      <b/>
      <sz val="9"/>
      <color indexed="81"/>
      <name val="Segoe UI"/>
      <charset val="1"/>
    </font>
    <font>
      <sz val="9"/>
      <color indexed="81"/>
      <name val="Segoe UI"/>
      <family val="2"/>
    </font>
    <font>
      <b/>
      <sz val="9"/>
      <color indexed="81"/>
      <name val="Segoe UI"/>
      <family val="2"/>
    </font>
    <font>
      <sz val="8"/>
      <color rgb="FFFF0000"/>
      <name val="Arial"/>
      <family val="2"/>
    </font>
    <font>
      <b/>
      <sz val="9"/>
      <color indexed="81"/>
      <name val="Tahoma"/>
      <charset val="1"/>
    </font>
    <font>
      <sz val="9"/>
      <color indexed="81"/>
      <name val="Tahoma"/>
      <charset val="1"/>
    </font>
  </fonts>
  <fills count="12">
    <fill>
      <patternFill patternType="none"/>
    </fill>
    <fill>
      <patternFill patternType="gray125"/>
    </fill>
    <fill>
      <patternFill patternType="solid">
        <fgColor indexed="40"/>
        <bgColor indexed="64"/>
      </patternFill>
    </fill>
    <fill>
      <patternFill patternType="solid">
        <fgColor indexed="22"/>
        <bgColor indexed="64"/>
      </patternFill>
    </fill>
    <fill>
      <patternFill patternType="solid">
        <fgColor indexed="43"/>
        <bgColor indexed="64"/>
      </patternFill>
    </fill>
    <fill>
      <patternFill patternType="solid">
        <fgColor indexed="55"/>
        <bgColor indexed="64"/>
      </patternFill>
    </fill>
    <fill>
      <patternFill patternType="solid">
        <fgColor indexed="41"/>
        <bgColor indexed="64"/>
      </patternFill>
    </fill>
    <fill>
      <patternFill patternType="solid">
        <fgColor indexed="46"/>
        <bgColor indexed="64"/>
      </patternFill>
    </fill>
    <fill>
      <patternFill patternType="solid">
        <fgColor indexed="23"/>
        <bgColor indexed="64"/>
      </patternFill>
    </fill>
    <fill>
      <patternFill patternType="solid">
        <fgColor indexed="8"/>
        <bgColor indexed="64"/>
      </patternFill>
    </fill>
    <fill>
      <patternFill patternType="solid">
        <fgColor theme="0" tint="-0.24994659260841701"/>
        <bgColor indexed="64"/>
      </patternFill>
    </fill>
    <fill>
      <patternFill patternType="solid">
        <fgColor theme="9"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9"/>
      </right>
      <top/>
      <bottom/>
      <diagonal/>
    </border>
    <border>
      <left style="thin">
        <color indexed="9"/>
      </left>
      <right/>
      <top/>
      <bottom/>
      <diagonal/>
    </border>
    <border>
      <left style="thin">
        <color indexed="64"/>
      </left>
      <right style="thin">
        <color indexed="9"/>
      </right>
      <top/>
      <bottom style="thin">
        <color indexed="64"/>
      </bottom>
      <diagonal/>
    </border>
    <border>
      <left style="thin">
        <color indexed="9"/>
      </left>
      <right/>
      <top/>
      <bottom style="thin">
        <color indexed="64"/>
      </bottom>
      <diagonal/>
    </border>
    <border>
      <left/>
      <right style="thin">
        <color indexed="64"/>
      </right>
      <top style="thin">
        <color indexed="64"/>
      </top>
      <bottom/>
      <diagonal/>
    </border>
  </borders>
  <cellStyleXfs count="9">
    <xf numFmtId="0" fontId="0" fillId="0" borderId="0"/>
    <xf numFmtId="43" fontId="13" fillId="0" borderId="0" applyFont="0" applyFill="0" applyBorder="0" applyAlignment="0" applyProtection="0"/>
    <xf numFmtId="0" fontId="13" fillId="0" borderId="0"/>
    <xf numFmtId="164" fontId="1" fillId="0" borderId="0" applyFont="0" applyFill="0" applyBorder="0" applyAlignment="0" applyProtection="0"/>
    <xf numFmtId="43" fontId="38"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39" fillId="0" borderId="0" applyFont="0" applyFill="0" applyBorder="0" applyAlignment="0" applyProtection="0"/>
    <xf numFmtId="0" fontId="1" fillId="0" borderId="0"/>
  </cellStyleXfs>
  <cellXfs count="243">
    <xf numFmtId="0" fontId="0" fillId="0" borderId="0" xfId="0"/>
    <xf numFmtId="0" fontId="10" fillId="0" borderId="0" xfId="0" applyFont="1"/>
    <xf numFmtId="0" fontId="2" fillId="0" borderId="0" xfId="0" applyFont="1"/>
    <xf numFmtId="0" fontId="12" fillId="0" borderId="1" xfId="0" applyFont="1" applyBorder="1" applyAlignment="1" applyProtection="1">
      <alignment horizontal="center"/>
      <protection locked="0"/>
    </xf>
    <xf numFmtId="0" fontId="13" fillId="0" borderId="0" xfId="0" applyFont="1"/>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3" fillId="0" borderId="1" xfId="0" applyFont="1" applyBorder="1"/>
    <xf numFmtId="0" fontId="2" fillId="0" borderId="0" xfId="0" applyFont="1" applyAlignment="1">
      <alignment vertical="top"/>
    </xf>
    <xf numFmtId="0" fontId="0" fillId="0" borderId="0" xfId="0" applyAlignment="1">
      <alignment vertical="top"/>
    </xf>
    <xf numFmtId="0" fontId="14" fillId="2" borderId="2" xfId="0" applyFont="1" applyFill="1" applyBorder="1" applyAlignment="1" applyProtection="1">
      <alignment horizontal="right" vertical="top"/>
      <protection locked="0"/>
    </xf>
    <xf numFmtId="0" fontId="15" fillId="0" borderId="1" xfId="0" applyFont="1" applyBorder="1" applyAlignment="1" applyProtection="1">
      <alignment vertical="top"/>
      <protection locked="0"/>
    </xf>
    <xf numFmtId="0" fontId="15" fillId="0" borderId="0" xfId="0" applyFont="1" applyBorder="1" applyAlignment="1" applyProtection="1">
      <alignment vertical="top"/>
      <protection locked="0"/>
    </xf>
    <xf numFmtId="0" fontId="0" fillId="0" borderId="0" xfId="0" applyAlignment="1" applyProtection="1">
      <alignment vertical="top"/>
      <protection locked="0"/>
    </xf>
    <xf numFmtId="0" fontId="15" fillId="0" borderId="0" xfId="0" applyFont="1" applyProtection="1">
      <protection locked="0"/>
    </xf>
    <xf numFmtId="166" fontId="15" fillId="0" borderId="0" xfId="0" applyNumberFormat="1" applyFont="1" applyProtection="1">
      <protection locked="0"/>
    </xf>
    <xf numFmtId="0" fontId="15" fillId="0" borderId="0" xfId="0" applyFont="1"/>
    <xf numFmtId="166" fontId="15" fillId="0" borderId="0" xfId="0" applyNumberFormat="1" applyFont="1"/>
    <xf numFmtId="0" fontId="14" fillId="2" borderId="1" xfId="0" applyFont="1" applyFill="1" applyBorder="1" applyAlignment="1" applyProtection="1">
      <alignment vertical="top" wrapText="1"/>
      <protection locked="0"/>
    </xf>
    <xf numFmtId="0" fontId="15" fillId="0" borderId="1" xfId="0" applyFont="1" applyBorder="1" applyAlignment="1" applyProtection="1">
      <alignment vertical="top" wrapText="1"/>
      <protection locked="0"/>
    </xf>
    <xf numFmtId="0" fontId="15" fillId="0" borderId="0" xfId="0" applyFont="1" applyAlignment="1" applyProtection="1">
      <alignment vertical="top"/>
      <protection locked="0"/>
    </xf>
    <xf numFmtId="0" fontId="12" fillId="2" borderId="1" xfId="0" applyFont="1" applyFill="1" applyBorder="1" applyAlignment="1">
      <alignment horizontal="center"/>
    </xf>
    <xf numFmtId="166" fontId="12" fillId="2" borderId="1" xfId="0" applyNumberFormat="1" applyFont="1" applyFill="1" applyBorder="1" applyAlignment="1">
      <alignment horizontal="center"/>
    </xf>
    <xf numFmtId="0" fontId="7" fillId="0" borderId="0" xfId="0" applyFont="1"/>
    <xf numFmtId="0" fontId="7" fillId="0" borderId="0" xfId="0" applyFont="1" applyProtection="1">
      <protection locked="0"/>
    </xf>
    <xf numFmtId="0" fontId="7" fillId="0" borderId="0" xfId="0" applyFont="1" applyFill="1"/>
    <xf numFmtId="0" fontId="5" fillId="0" borderId="0" xfId="0" applyFont="1"/>
    <xf numFmtId="0" fontId="23" fillId="0" borderId="0" xfId="0" applyFont="1" applyAlignment="1">
      <alignment vertical="top"/>
    </xf>
    <xf numFmtId="0" fontId="0" fillId="0" borderId="0" xfId="0" applyAlignment="1">
      <alignment vertical="top" wrapText="1"/>
    </xf>
    <xf numFmtId="0" fontId="12" fillId="0" borderId="0" xfId="0" quotePrefix="1" applyFont="1" applyAlignment="1">
      <alignment vertical="center"/>
    </xf>
    <xf numFmtId="0" fontId="24" fillId="0" borderId="0" xfId="0" applyFont="1"/>
    <xf numFmtId="0" fontId="7" fillId="0" borderId="0" xfId="0" applyFont="1" applyProtection="1"/>
    <xf numFmtId="0" fontId="12" fillId="3" borderId="1" xfId="0" applyFont="1" applyFill="1" applyBorder="1" applyAlignment="1" applyProtection="1">
      <alignment horizontal="left" vertical="top"/>
    </xf>
    <xf numFmtId="0" fontId="7" fillId="0" borderId="0" xfId="0" applyFont="1" applyAlignment="1" applyProtection="1">
      <alignment horizontal="left"/>
    </xf>
    <xf numFmtId="0" fontId="0" fillId="4" borderId="0" xfId="0" applyFill="1"/>
    <xf numFmtId="0" fontId="12" fillId="5" borderId="1" xfId="0" applyFont="1" applyFill="1" applyBorder="1" applyProtection="1"/>
    <xf numFmtId="0" fontId="12" fillId="2" borderId="1" xfId="0" applyFont="1" applyFill="1" applyBorder="1" applyAlignment="1" applyProtection="1">
      <alignment horizontal="center" vertical="center" wrapText="1"/>
    </xf>
    <xf numFmtId="0" fontId="12" fillId="3" borderId="1" xfId="0" applyFont="1" applyFill="1" applyBorder="1" applyAlignment="1" applyProtection="1">
      <alignment horizontal="center" wrapText="1"/>
    </xf>
    <xf numFmtId="0" fontId="12" fillId="7" borderId="1" xfId="0" applyFont="1" applyFill="1" applyBorder="1" applyAlignment="1" applyProtection="1">
      <alignment horizontal="right"/>
    </xf>
    <xf numFmtId="0" fontId="12" fillId="7" borderId="1" xfId="0" applyFont="1" applyFill="1" applyBorder="1" applyAlignment="1" applyProtection="1">
      <alignment horizontal="center" wrapText="1"/>
    </xf>
    <xf numFmtId="0" fontId="12" fillId="6" borderId="1" xfId="0" applyFont="1" applyFill="1" applyBorder="1" applyAlignment="1" applyProtection="1">
      <alignment horizontal="center"/>
      <protection locked="0"/>
    </xf>
    <xf numFmtId="0" fontId="7" fillId="0" borderId="0" xfId="0" applyFont="1" applyFill="1" applyProtection="1"/>
    <xf numFmtId="0" fontId="12" fillId="0" borderId="0" xfId="0" applyFont="1" applyFill="1" applyBorder="1" applyAlignment="1" applyProtection="1">
      <alignment horizontal="center" vertical="center"/>
    </xf>
    <xf numFmtId="0" fontId="12" fillId="0" borderId="0" xfId="0" applyFont="1" applyFill="1" applyBorder="1" applyProtection="1"/>
    <xf numFmtId="1" fontId="12" fillId="0" borderId="0" xfId="0" applyNumberFormat="1" applyFont="1" applyFill="1" applyBorder="1" applyAlignment="1" applyProtection="1">
      <alignment horizontal="center" vertical="center"/>
    </xf>
    <xf numFmtId="0" fontId="12" fillId="0" borderId="0" xfId="0" applyFont="1" applyAlignment="1" applyProtection="1">
      <alignment horizontal="center"/>
    </xf>
    <xf numFmtId="0" fontId="12" fillId="0" borderId="0" xfId="0" applyFont="1" applyAlignment="1" applyProtection="1">
      <alignment horizontal="right"/>
    </xf>
    <xf numFmtId="0" fontId="12" fillId="0" borderId="0" xfId="0" applyFont="1" applyAlignment="1" applyProtection="1">
      <alignment horizontal="left"/>
    </xf>
    <xf numFmtId="1" fontId="12" fillId="8" borderId="1" xfId="0" applyNumberFormat="1" applyFont="1" applyFill="1" applyBorder="1" applyProtection="1"/>
    <xf numFmtId="0" fontId="32" fillId="0" borderId="0" xfId="0" applyFont="1" applyProtection="1"/>
    <xf numFmtId="0" fontId="12" fillId="2" borderId="3" xfId="0" applyFont="1" applyFill="1" applyBorder="1" applyAlignment="1" applyProtection="1">
      <alignment horizontal="center" vertical="center" wrapText="1"/>
    </xf>
    <xf numFmtId="0" fontId="33" fillId="0" borderId="0" xfId="0" applyFont="1" applyFill="1" applyProtection="1"/>
    <xf numFmtId="0" fontId="28" fillId="0" borderId="0" xfId="0" applyFont="1" applyAlignment="1" applyProtection="1">
      <alignment horizontal="center"/>
    </xf>
    <xf numFmtId="0" fontId="28" fillId="0" borderId="0" xfId="0" applyFont="1" applyFill="1" applyBorder="1" applyAlignment="1" applyProtection="1">
      <alignment horizontal="center"/>
    </xf>
    <xf numFmtId="0" fontId="35" fillId="0" borderId="0" xfId="0" applyFont="1" applyBorder="1" applyAlignment="1">
      <alignment horizontal="center" vertical="top" wrapText="1"/>
    </xf>
    <xf numFmtId="0" fontId="35" fillId="0" borderId="0" xfId="0" applyFont="1" applyBorder="1" applyAlignment="1">
      <alignment vertical="top" wrapText="1"/>
    </xf>
    <xf numFmtId="0" fontId="13" fillId="0" borderId="0" xfId="0" applyFont="1" applyBorder="1"/>
    <xf numFmtId="0" fontId="5" fillId="0" borderId="1" xfId="0" applyFont="1" applyBorder="1" applyAlignment="1" applyProtection="1">
      <alignment horizontal="left" vertical="top" wrapText="1"/>
      <protection locked="0"/>
    </xf>
    <xf numFmtId="0" fontId="5" fillId="0" borderId="1" xfId="0" applyFont="1" applyBorder="1" applyAlignment="1" applyProtection="1">
      <alignment horizontal="center"/>
      <protection locked="0"/>
    </xf>
    <xf numFmtId="0" fontId="5" fillId="0" borderId="1" xfId="0" applyFont="1" applyBorder="1" applyProtection="1">
      <protection locked="0"/>
    </xf>
    <xf numFmtId="0" fontId="5" fillId="0" borderId="1" xfId="0" applyFont="1" applyBorder="1" applyAlignment="1" applyProtection="1">
      <protection locked="0"/>
    </xf>
    <xf numFmtId="0" fontId="5" fillId="6" borderId="1" xfId="0" applyFont="1" applyFill="1" applyBorder="1" applyAlignment="1" applyProtection="1">
      <protection locked="0"/>
    </xf>
    <xf numFmtId="0" fontId="5" fillId="6" borderId="1" xfId="0" applyFont="1" applyFill="1" applyBorder="1" applyProtection="1">
      <protection locked="0"/>
    </xf>
    <xf numFmtId="0" fontId="5" fillId="6" borderId="1" xfId="0" applyFont="1" applyFill="1" applyBorder="1" applyAlignment="1" applyProtection="1">
      <alignment horizontal="center"/>
      <protection locked="0"/>
    </xf>
    <xf numFmtId="0" fontId="5" fillId="0" borderId="1" xfId="0" applyFont="1" applyBorder="1" applyAlignment="1" applyProtection="1">
      <alignment horizontal="left" vertical="top"/>
      <protection locked="0"/>
    </xf>
    <xf numFmtId="0" fontId="5" fillId="0" borderId="0" xfId="0" applyFont="1" applyProtection="1"/>
    <xf numFmtId="0" fontId="5" fillId="0" borderId="0" xfId="0" applyFont="1" applyFill="1"/>
    <xf numFmtId="165" fontId="5" fillId="0" borderId="0" xfId="3" applyNumberFormat="1" applyFont="1" applyAlignment="1">
      <alignment vertical="center"/>
    </xf>
    <xf numFmtId="14" fontId="5" fillId="0" borderId="1" xfId="0" applyNumberFormat="1" applyFont="1" applyBorder="1" applyAlignment="1" applyProtection="1">
      <alignment horizontal="left" vertical="top"/>
      <protection locked="0"/>
    </xf>
    <xf numFmtId="0" fontId="18" fillId="0" borderId="0" xfId="0" applyFont="1" applyAlignment="1" applyProtection="1">
      <alignment horizontal="center" vertical="center"/>
    </xf>
    <xf numFmtId="0" fontId="5" fillId="7" borderId="1" xfId="0" applyFont="1" applyFill="1" applyBorder="1" applyAlignment="1" applyProtection="1">
      <alignment horizontal="center" wrapText="1"/>
    </xf>
    <xf numFmtId="0" fontId="5" fillId="7" borderId="1" xfId="0" applyFont="1" applyFill="1" applyBorder="1" applyAlignment="1" applyProtection="1">
      <alignment horizontal="center"/>
    </xf>
    <xf numFmtId="0" fontId="5" fillId="3" borderId="1" xfId="0" applyFont="1" applyFill="1" applyBorder="1" applyAlignment="1" applyProtection="1"/>
    <xf numFmtId="0" fontId="5" fillId="3" borderId="1" xfId="0" applyFont="1" applyFill="1" applyBorder="1" applyAlignment="1" applyProtection="1">
      <alignment horizontal="center" wrapText="1"/>
    </xf>
    <xf numFmtId="0" fontId="5" fillId="6" borderId="1" xfId="0" applyFont="1" applyFill="1" applyBorder="1" applyAlignment="1" applyProtection="1">
      <alignment wrapText="1"/>
      <protection locked="0"/>
    </xf>
    <xf numFmtId="0" fontId="5" fillId="0" borderId="0" xfId="0" applyFont="1" applyFill="1" applyBorder="1" applyAlignment="1" applyProtection="1">
      <alignment horizontal="center"/>
    </xf>
    <xf numFmtId="0" fontId="5" fillId="3" borderId="1" xfId="0" applyFont="1" applyFill="1" applyBorder="1" applyAlignment="1" applyProtection="1">
      <alignment horizontal="center"/>
    </xf>
    <xf numFmtId="0" fontId="5" fillId="0" borderId="1" xfId="0" applyFont="1" applyBorder="1" applyAlignment="1" applyProtection="1">
      <alignment horizontal="center" wrapText="1"/>
    </xf>
    <xf numFmtId="0" fontId="5" fillId="0" borderId="0" xfId="0" applyFont="1" applyBorder="1" applyProtection="1"/>
    <xf numFmtId="0" fontId="5" fillId="2" borderId="0" xfId="0" applyFont="1" applyFill="1" applyProtection="1"/>
    <xf numFmtId="0" fontId="5" fillId="4" borderId="0" xfId="0" applyFont="1" applyFill="1" applyProtection="1"/>
    <xf numFmtId="0" fontId="5" fillId="0" borderId="0" xfId="0" applyFont="1" applyFill="1" applyProtection="1"/>
    <xf numFmtId="0" fontId="5" fillId="2" borderId="6" xfId="0" applyFont="1" applyFill="1" applyBorder="1" applyAlignment="1" applyProtection="1">
      <alignment horizontal="center" vertical="center"/>
    </xf>
    <xf numFmtId="0" fontId="5" fillId="2" borderId="0"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5" fillId="2" borderId="5" xfId="0" applyFont="1" applyFill="1" applyBorder="1" applyAlignment="1">
      <alignment horizontal="center" vertical="center"/>
    </xf>
    <xf numFmtId="0" fontId="5" fillId="2" borderId="4" xfId="0" applyFont="1" applyFill="1" applyBorder="1" applyAlignment="1"/>
    <xf numFmtId="1" fontId="5" fillId="10" borderId="1" xfId="0" applyNumberFormat="1" applyFont="1" applyFill="1" applyBorder="1" applyAlignment="1" applyProtection="1">
      <alignment horizontal="left" vertical="center"/>
    </xf>
    <xf numFmtId="1" fontId="5" fillId="10" borderId="1" xfId="0" applyNumberFormat="1" applyFont="1" applyFill="1" applyBorder="1" applyAlignment="1" applyProtection="1">
      <alignment horizontal="right" vertical="center"/>
    </xf>
    <xf numFmtId="0" fontId="5" fillId="0" borderId="0" xfId="0" applyFont="1" applyAlignment="1" applyProtection="1">
      <alignment wrapText="1"/>
    </xf>
    <xf numFmtId="0" fontId="5" fillId="0" borderId="0" xfId="0" applyFont="1" applyAlignment="1" applyProtection="1">
      <alignment horizontal="right"/>
    </xf>
    <xf numFmtId="0" fontId="5" fillId="0" borderId="0" xfId="0" applyFont="1" applyAlignment="1" applyProtection="1">
      <alignment horizontal="center"/>
    </xf>
    <xf numFmtId="1" fontId="5" fillId="7" borderId="1" xfId="0" applyNumberFormat="1" applyFont="1" applyFill="1" applyBorder="1" applyProtection="1"/>
    <xf numFmtId="166" fontId="5" fillId="0" borderId="1" xfId="0" applyNumberFormat="1" applyFont="1" applyBorder="1" applyProtection="1">
      <protection locked="0"/>
    </xf>
    <xf numFmtId="0" fontId="12" fillId="2" borderId="1" xfId="0" applyFont="1" applyFill="1" applyBorder="1" applyAlignment="1" applyProtection="1">
      <alignment horizontal="center"/>
    </xf>
    <xf numFmtId="0" fontId="12" fillId="5" borderId="1" xfId="0" applyFont="1" applyFill="1" applyBorder="1" applyAlignment="1" applyProtection="1"/>
    <xf numFmtId="0" fontId="5" fillId="5" borderId="1" xfId="0" applyFont="1" applyFill="1" applyBorder="1" applyAlignment="1" applyProtection="1"/>
    <xf numFmtId="0" fontId="12" fillId="2" borderId="3" xfId="0" applyFont="1" applyFill="1" applyBorder="1" applyAlignment="1" applyProtection="1">
      <alignment horizontal="center" vertical="center"/>
    </xf>
    <xf numFmtId="0" fontId="12" fillId="3" borderId="1" xfId="0" applyFont="1" applyFill="1" applyBorder="1" applyAlignment="1" applyProtection="1">
      <alignment horizontal="right"/>
    </xf>
    <xf numFmtId="0" fontId="12" fillId="8" borderId="1" xfId="0" applyFont="1" applyFill="1" applyBorder="1" applyAlignment="1" applyProtection="1"/>
    <xf numFmtId="0" fontId="5" fillId="7" borderId="1" xfId="0" applyFont="1" applyFill="1" applyBorder="1" applyAlignment="1" applyProtection="1"/>
    <xf numFmtId="0" fontId="5" fillId="2" borderId="5" xfId="0" applyFont="1" applyFill="1" applyBorder="1" applyAlignment="1"/>
    <xf numFmtId="0" fontId="0" fillId="0" borderId="1" xfId="0" applyBorder="1" applyAlignment="1">
      <alignment vertical="center"/>
    </xf>
    <xf numFmtId="1" fontId="5" fillId="7" borderId="1" xfId="0" applyNumberFormat="1" applyFont="1" applyFill="1" applyBorder="1" applyAlignment="1" applyProtection="1">
      <alignment horizontal="left" vertical="center"/>
    </xf>
    <xf numFmtId="1" fontId="5" fillId="7" borderId="1" xfId="0" applyNumberFormat="1" applyFont="1" applyFill="1" applyBorder="1" applyAlignment="1" applyProtection="1">
      <alignment horizontal="right" vertical="center"/>
    </xf>
    <xf numFmtId="0" fontId="12"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1" fillId="0" borderId="0" xfId="0" applyFont="1" applyAlignment="1" applyProtection="1">
      <alignment vertical="top"/>
      <protection locked="0"/>
    </xf>
    <xf numFmtId="0" fontId="1" fillId="0" borderId="0" xfId="0" applyFont="1" applyAlignment="1" applyProtection="1">
      <alignment vertical="top" wrapText="1"/>
      <protection locked="0"/>
    </xf>
    <xf numFmtId="0" fontId="46" fillId="0" borderId="0" xfId="0" applyFont="1" applyProtection="1"/>
    <xf numFmtId="0" fontId="46" fillId="0" borderId="0" xfId="0" applyFont="1" applyFill="1" applyBorder="1" applyAlignment="1" applyProtection="1">
      <alignment horizontal="center"/>
    </xf>
    <xf numFmtId="0" fontId="46" fillId="0" borderId="0" xfId="0" applyFont="1" applyAlignment="1" applyProtection="1">
      <alignment horizontal="center"/>
    </xf>
    <xf numFmtId="0" fontId="5" fillId="7" borderId="1" xfId="0" applyFont="1" applyFill="1" applyBorder="1" applyAlignment="1" applyProtection="1"/>
    <xf numFmtId="0" fontId="5" fillId="7" borderId="1" xfId="0" applyFont="1" applyFill="1" applyBorder="1" applyAlignment="1" applyProtection="1"/>
    <xf numFmtId="0" fontId="18" fillId="9" borderId="0" xfId="0" applyFont="1" applyFill="1" applyAlignment="1">
      <alignment horizontal="center"/>
    </xf>
    <xf numFmtId="0" fontId="19" fillId="4" borderId="0" xfId="0" applyFont="1" applyFill="1" applyAlignment="1">
      <alignment horizontal="left" vertical="top" wrapText="1"/>
    </xf>
    <xf numFmtId="0" fontId="20" fillId="4" borderId="0" xfId="0" applyFont="1" applyFill="1" applyAlignment="1">
      <alignment horizontal="left" vertical="top" wrapText="1"/>
    </xf>
    <xf numFmtId="0" fontId="25" fillId="4" borderId="0" xfId="0" applyFont="1" applyFill="1" applyAlignment="1">
      <alignment horizontal="center"/>
    </xf>
    <xf numFmtId="0" fontId="12" fillId="2" borderId="1" xfId="0" applyFont="1" applyFill="1" applyBorder="1" applyAlignment="1" applyProtection="1">
      <alignment horizontal="center"/>
    </xf>
    <xf numFmtId="0" fontId="12" fillId="2" borderId="2" xfId="0" applyFont="1" applyFill="1" applyBorder="1" applyAlignment="1" applyProtection="1">
      <alignment horizontal="center"/>
    </xf>
    <xf numFmtId="0" fontId="12" fillId="2" borderId="7" xfId="0" applyFont="1" applyFill="1" applyBorder="1" applyAlignment="1" applyProtection="1">
      <alignment horizontal="center"/>
    </xf>
    <xf numFmtId="0" fontId="12" fillId="2" borderId="8" xfId="0" applyFont="1" applyFill="1" applyBorder="1" applyAlignment="1" applyProtection="1">
      <alignment horizontal="center"/>
    </xf>
    <xf numFmtId="0" fontId="12" fillId="5" borderId="1" xfId="0" applyFont="1" applyFill="1" applyBorder="1" applyAlignment="1" applyProtection="1"/>
    <xf numFmtId="0" fontId="5" fillId="5" borderId="1" xfId="0" applyFont="1" applyFill="1" applyBorder="1" applyAlignment="1" applyProtection="1"/>
    <xf numFmtId="0" fontId="12" fillId="5" borderId="2" xfId="0" applyFont="1" applyFill="1" applyBorder="1" applyAlignment="1" applyProtection="1"/>
    <xf numFmtId="0" fontId="5" fillId="0" borderId="7" xfId="0" applyFont="1" applyBorder="1" applyAlignment="1" applyProtection="1"/>
    <xf numFmtId="0" fontId="5" fillId="0" borderId="8" xfId="0" applyFont="1" applyBorder="1" applyAlignment="1" applyProtection="1"/>
    <xf numFmtId="0" fontId="37" fillId="11" borderId="0" xfId="0" applyFont="1" applyFill="1" applyAlignment="1" applyProtection="1">
      <alignment horizontal="center" vertical="center" wrapText="1"/>
    </xf>
    <xf numFmtId="0" fontId="37" fillId="11" borderId="0" xfId="0" applyFont="1" applyFill="1" applyAlignment="1">
      <alignment horizontal="center" vertical="center"/>
    </xf>
    <xf numFmtId="0" fontId="5" fillId="2" borderId="7" xfId="0" applyFont="1" applyFill="1" applyBorder="1" applyAlignment="1" applyProtection="1">
      <alignment horizontal="center"/>
    </xf>
    <xf numFmtId="0" fontId="5" fillId="2" borderId="8" xfId="0" applyFont="1" applyFill="1" applyBorder="1" applyAlignment="1" applyProtection="1">
      <alignment horizontal="center"/>
    </xf>
    <xf numFmtId="0" fontId="12" fillId="6" borderId="1" xfId="0" applyFont="1" applyFill="1" applyBorder="1" applyAlignment="1" applyProtection="1">
      <protection locked="0"/>
    </xf>
    <xf numFmtId="0" fontId="12" fillId="0" borderId="1" xfId="0" applyFont="1" applyFill="1" applyBorder="1" applyAlignment="1" applyProtection="1">
      <protection locked="0"/>
    </xf>
    <xf numFmtId="0" fontId="12" fillId="2" borderId="3" xfId="0" applyFont="1" applyFill="1" applyBorder="1" applyAlignment="1" applyProtection="1">
      <alignment horizontal="center" vertical="center"/>
    </xf>
    <xf numFmtId="0" fontId="5" fillId="2" borderId="3" xfId="0" applyFont="1" applyFill="1" applyBorder="1" applyAlignment="1" applyProtection="1"/>
    <xf numFmtId="0" fontId="12" fillId="5" borderId="2" xfId="0" applyFont="1" applyFill="1" applyBorder="1" applyAlignment="1" applyProtection="1">
      <alignment horizontal="right"/>
    </xf>
    <xf numFmtId="0" fontId="5" fillId="5" borderId="7" xfId="0" applyFont="1" applyFill="1" applyBorder="1" applyAlignment="1" applyProtection="1">
      <alignment horizontal="right"/>
    </xf>
    <xf numFmtId="0" fontId="5" fillId="5" borderId="8" xfId="0" applyFont="1" applyFill="1" applyBorder="1" applyAlignment="1" applyProtection="1">
      <alignment horizontal="right"/>
    </xf>
    <xf numFmtId="0" fontId="12" fillId="3" borderId="1" xfId="0" applyFont="1" applyFill="1" applyBorder="1" applyAlignment="1" applyProtection="1">
      <alignment horizontal="right"/>
    </xf>
    <xf numFmtId="0" fontId="5" fillId="3" borderId="1" xfId="0" applyFont="1" applyFill="1" applyBorder="1" applyAlignment="1" applyProtection="1">
      <alignment horizontal="right"/>
    </xf>
    <xf numFmtId="0" fontId="5" fillId="3" borderId="1" xfId="0" applyFont="1" applyFill="1" applyBorder="1" applyAlignment="1" applyProtection="1">
      <alignment horizontal="left"/>
    </xf>
    <xf numFmtId="0" fontId="5" fillId="2" borderId="1" xfId="0" applyFont="1" applyFill="1" applyBorder="1" applyAlignment="1" applyProtection="1"/>
    <xf numFmtId="2" fontId="12" fillId="5" borderId="2" xfId="0" applyNumberFormat="1" applyFont="1" applyFill="1" applyBorder="1" applyAlignment="1" applyProtection="1">
      <alignment horizontal="right"/>
    </xf>
    <xf numFmtId="2" fontId="5" fillId="5" borderId="7" xfId="0" applyNumberFormat="1" applyFont="1" applyFill="1" applyBorder="1" applyAlignment="1" applyProtection="1">
      <alignment horizontal="right"/>
    </xf>
    <xf numFmtId="2" fontId="5" fillId="5" borderId="8" xfId="0" applyNumberFormat="1" applyFont="1" applyFill="1" applyBorder="1" applyAlignment="1" applyProtection="1">
      <alignment horizontal="right"/>
    </xf>
    <xf numFmtId="0" fontId="12" fillId="5" borderId="2" xfId="0" applyFont="1" applyFill="1" applyBorder="1" applyAlignment="1" applyProtection="1">
      <alignment horizontal="left"/>
    </xf>
    <xf numFmtId="0" fontId="5" fillId="5" borderId="7" xfId="0" applyFont="1" applyFill="1" applyBorder="1" applyAlignment="1" applyProtection="1">
      <alignment horizontal="left"/>
    </xf>
    <xf numFmtId="0" fontId="5" fillId="5" borderId="8" xfId="0" applyFont="1" applyFill="1" applyBorder="1" applyAlignment="1" applyProtection="1">
      <alignment horizontal="left"/>
    </xf>
    <xf numFmtId="0" fontId="12" fillId="8" borderId="2" xfId="0" applyFont="1" applyFill="1" applyBorder="1" applyAlignment="1" applyProtection="1">
      <alignment horizontal="left"/>
    </xf>
    <xf numFmtId="0" fontId="12" fillId="8" borderId="8" xfId="0" applyFont="1" applyFill="1" applyBorder="1" applyAlignment="1" applyProtection="1">
      <alignment horizontal="left"/>
    </xf>
    <xf numFmtId="1" fontId="12" fillId="8" borderId="1" xfId="0" applyNumberFormat="1" applyFont="1" applyFill="1" applyBorder="1" applyAlignment="1" applyProtection="1"/>
    <xf numFmtId="0" fontId="12" fillId="8" borderId="1" xfId="0" applyFont="1" applyFill="1" applyBorder="1" applyAlignment="1" applyProtection="1"/>
    <xf numFmtId="0" fontId="12" fillId="7" borderId="1" xfId="0" applyFont="1" applyFill="1" applyBorder="1" applyAlignment="1" applyProtection="1">
      <alignment horizontal="left"/>
    </xf>
    <xf numFmtId="1" fontId="5" fillId="7" borderId="1" xfId="0" applyNumberFormat="1" applyFont="1" applyFill="1" applyBorder="1" applyAlignment="1" applyProtection="1"/>
    <xf numFmtId="0" fontId="5" fillId="7" borderId="1" xfId="0" applyFont="1" applyFill="1" applyBorder="1" applyAlignment="1" applyProtection="1"/>
    <xf numFmtId="1" fontId="12" fillId="7" borderId="1" xfId="0" applyNumberFormat="1" applyFont="1" applyFill="1" applyBorder="1" applyAlignment="1" applyProtection="1"/>
    <xf numFmtId="0" fontId="12" fillId="7" borderId="1" xfId="0" applyFont="1" applyFill="1" applyBorder="1" applyAlignment="1" applyProtection="1"/>
    <xf numFmtId="1" fontId="5" fillId="7" borderId="2" xfId="0" applyNumberFormat="1" applyFont="1" applyFill="1" applyBorder="1" applyAlignment="1" applyProtection="1"/>
    <xf numFmtId="0" fontId="0" fillId="0" borderId="8" xfId="0" applyBorder="1" applyAlignment="1"/>
    <xf numFmtId="2" fontId="5" fillId="10" borderId="1" xfId="0" applyNumberFormat="1" applyFont="1" applyFill="1" applyBorder="1" applyAlignment="1" applyProtection="1">
      <alignment horizontal="right" vertical="center"/>
    </xf>
    <xf numFmtId="2" fontId="5" fillId="10" borderId="1" xfId="0" applyNumberFormat="1" applyFont="1" applyFill="1" applyBorder="1" applyAlignment="1">
      <alignment horizontal="right" vertical="center"/>
    </xf>
    <xf numFmtId="0" fontId="12" fillId="5" borderId="2" xfId="0" applyFont="1" applyFill="1" applyBorder="1" applyAlignment="1" applyProtection="1">
      <alignment horizontal="left" vertical="center" wrapText="1"/>
    </xf>
    <xf numFmtId="0" fontId="12" fillId="5" borderId="7" xfId="0" applyFont="1" applyFill="1" applyBorder="1" applyAlignment="1" applyProtection="1">
      <alignment vertical="center"/>
    </xf>
    <xf numFmtId="0" fontId="5" fillId="0" borderId="8" xfId="0" applyFont="1" applyBorder="1" applyAlignment="1">
      <alignment vertical="center"/>
    </xf>
    <xf numFmtId="2" fontId="12" fillId="5" borderId="2" xfId="0" applyNumberFormat="1" applyFont="1" applyFill="1" applyBorder="1" applyAlignment="1" applyProtection="1">
      <alignment horizontal="center" vertical="center"/>
    </xf>
    <xf numFmtId="2" fontId="5" fillId="5" borderId="8" xfId="0" applyNumberFormat="1" applyFont="1" applyFill="1" applyBorder="1" applyAlignment="1">
      <alignment vertical="center"/>
    </xf>
    <xf numFmtId="1" fontId="5" fillId="7" borderId="1" xfId="0" applyNumberFormat="1" applyFont="1" applyFill="1" applyBorder="1" applyAlignment="1" applyProtection="1">
      <alignment horizontal="right" vertical="center"/>
    </xf>
    <xf numFmtId="0" fontId="0" fillId="0" borderId="1" xfId="0" applyBorder="1" applyAlignment="1">
      <alignment horizontal="right" vertical="center"/>
    </xf>
    <xf numFmtId="2" fontId="12" fillId="7" borderId="2" xfId="0" applyNumberFormat="1" applyFont="1" applyFill="1" applyBorder="1" applyAlignment="1">
      <alignment horizontal="right" vertical="center"/>
    </xf>
    <xf numFmtId="2" fontId="12" fillId="7" borderId="8" xfId="0" applyNumberFormat="1" applyFont="1" applyFill="1" applyBorder="1" applyAlignment="1">
      <alignment horizontal="right" vertical="center"/>
    </xf>
    <xf numFmtId="0" fontId="12" fillId="7" borderId="9" xfId="0" applyFont="1" applyFill="1" applyBorder="1" applyAlignment="1" applyProtection="1">
      <alignment horizontal="left" vertical="center"/>
    </xf>
    <xf numFmtId="0" fontId="12" fillId="7" borderId="10" xfId="0" applyFont="1" applyFill="1" applyBorder="1" applyAlignment="1" applyProtection="1">
      <alignment horizontal="left" vertical="center"/>
    </xf>
    <xf numFmtId="0" fontId="12" fillId="7" borderId="6" xfId="0" applyFont="1" applyFill="1" applyBorder="1" applyAlignment="1" applyProtection="1">
      <alignment horizontal="left" vertical="center"/>
    </xf>
    <xf numFmtId="0" fontId="12" fillId="7" borderId="0" xfId="0" applyFont="1" applyFill="1" applyBorder="1" applyAlignment="1" applyProtection="1">
      <alignment horizontal="left" vertical="center"/>
    </xf>
    <xf numFmtId="0" fontId="12" fillId="7" borderId="11" xfId="0" applyFont="1" applyFill="1" applyBorder="1" applyAlignment="1" applyProtection="1">
      <alignment horizontal="left" vertical="center"/>
    </xf>
    <xf numFmtId="0" fontId="12" fillId="7" borderId="4" xfId="0" applyFont="1" applyFill="1" applyBorder="1" applyAlignment="1" applyProtection="1">
      <alignment horizontal="left" vertical="center"/>
    </xf>
    <xf numFmtId="2" fontId="5" fillId="7" borderId="1" xfId="0" applyNumberFormat="1" applyFont="1" applyFill="1" applyBorder="1" applyAlignment="1" applyProtection="1">
      <alignment horizontal="right" vertical="center"/>
    </xf>
    <xf numFmtId="2" fontId="5" fillId="7" borderId="1" xfId="0" applyNumberFormat="1" applyFont="1" applyFill="1" applyBorder="1" applyAlignment="1">
      <alignment horizontal="right" vertical="center"/>
    </xf>
    <xf numFmtId="2" fontId="12" fillId="7" borderId="7" xfId="0" applyNumberFormat="1" applyFont="1" applyFill="1" applyBorder="1" applyAlignment="1" applyProtection="1">
      <alignment horizontal="right" vertical="center"/>
    </xf>
    <xf numFmtId="2" fontId="5" fillId="7" borderId="8" xfId="0" applyNumberFormat="1" applyFont="1" applyFill="1" applyBorder="1" applyAlignment="1">
      <alignment horizontal="right" vertical="center"/>
    </xf>
    <xf numFmtId="2" fontId="5" fillId="7" borderId="7" xfId="0" applyNumberFormat="1" applyFont="1" applyFill="1" applyBorder="1" applyAlignment="1">
      <alignment horizontal="right" vertical="center"/>
    </xf>
    <xf numFmtId="2" fontId="2" fillId="5" borderId="2" xfId="0" applyNumberFormat="1" applyFont="1" applyFill="1" applyBorder="1" applyAlignment="1" applyProtection="1">
      <alignment horizontal="center" vertical="center"/>
    </xf>
    <xf numFmtId="2" fontId="34" fillId="5" borderId="8" xfId="0" applyNumberFormat="1" applyFont="1" applyFill="1" applyBorder="1" applyAlignment="1">
      <alignment vertical="center"/>
    </xf>
    <xf numFmtId="0" fontId="12" fillId="10" borderId="9" xfId="0" applyFont="1" applyFill="1" applyBorder="1" applyAlignment="1" applyProtection="1">
      <alignment vertical="center"/>
    </xf>
    <xf numFmtId="0" fontId="12" fillId="10" borderId="10" xfId="0" applyFont="1" applyFill="1" applyBorder="1" applyAlignment="1" applyProtection="1">
      <alignment vertical="center"/>
    </xf>
    <xf numFmtId="0" fontId="12" fillId="10" borderId="6" xfId="0" applyFont="1" applyFill="1" applyBorder="1" applyAlignment="1" applyProtection="1">
      <alignment vertical="center"/>
    </xf>
    <xf numFmtId="0" fontId="12" fillId="10" borderId="0" xfId="0" applyFont="1" applyFill="1" applyBorder="1" applyAlignment="1" applyProtection="1">
      <alignment vertical="center"/>
    </xf>
    <xf numFmtId="0" fontId="12" fillId="10" borderId="11" xfId="0" applyFont="1" applyFill="1" applyBorder="1" applyAlignment="1" applyProtection="1">
      <alignment vertical="center"/>
    </xf>
    <xf numFmtId="0" fontId="12" fillId="10" borderId="4" xfId="0" applyFont="1" applyFill="1" applyBorder="1" applyAlignment="1" applyProtection="1">
      <alignment vertical="center"/>
    </xf>
    <xf numFmtId="0" fontId="12" fillId="10" borderId="9" xfId="0" applyFont="1" applyFill="1" applyBorder="1" applyAlignment="1" applyProtection="1">
      <alignment horizontal="left" vertical="center" wrapText="1"/>
    </xf>
    <xf numFmtId="0" fontId="12" fillId="10" borderId="10" xfId="0" applyFont="1" applyFill="1" applyBorder="1" applyAlignment="1" applyProtection="1"/>
    <xf numFmtId="0" fontId="12" fillId="10" borderId="6" xfId="0" applyFont="1" applyFill="1" applyBorder="1" applyAlignment="1" applyProtection="1"/>
    <xf numFmtId="0" fontId="12" fillId="10" borderId="0" xfId="0" applyFont="1" applyFill="1" applyBorder="1" applyAlignment="1" applyProtection="1"/>
    <xf numFmtId="0" fontId="12" fillId="10" borderId="11" xfId="0" applyFont="1" applyFill="1" applyBorder="1" applyAlignment="1" applyProtection="1"/>
    <xf numFmtId="0" fontId="12" fillId="10" borderId="4" xfId="0" applyFont="1" applyFill="1" applyBorder="1" applyAlignment="1" applyProtection="1"/>
    <xf numFmtId="0" fontId="12" fillId="7" borderId="9" xfId="0" applyFont="1" applyFill="1" applyBorder="1" applyAlignment="1" applyProtection="1">
      <alignment horizontal="left" vertical="center" wrapText="1"/>
    </xf>
    <xf numFmtId="0" fontId="12" fillId="7" borderId="10" xfId="0" applyFont="1" applyFill="1" applyBorder="1" applyAlignment="1" applyProtection="1"/>
    <xf numFmtId="0" fontId="12" fillId="7" borderId="6" xfId="0" applyFont="1" applyFill="1" applyBorder="1" applyAlignment="1" applyProtection="1"/>
    <xf numFmtId="0" fontId="12" fillId="7" borderId="0" xfId="0" applyFont="1" applyFill="1" applyBorder="1" applyAlignment="1" applyProtection="1"/>
    <xf numFmtId="0" fontId="12" fillId="7" borderId="11" xfId="0" applyFont="1" applyFill="1" applyBorder="1" applyAlignment="1" applyProtection="1"/>
    <xf numFmtId="0" fontId="12" fillId="7" borderId="4" xfId="0" applyFont="1" applyFill="1" applyBorder="1" applyAlignment="1" applyProtection="1"/>
    <xf numFmtId="2" fontId="12" fillId="5" borderId="2" xfId="0" applyNumberFormat="1" applyFont="1" applyFill="1" applyBorder="1" applyAlignment="1" applyProtection="1">
      <alignment horizontal="right" vertical="center"/>
    </xf>
    <xf numFmtId="2" fontId="5" fillId="5" borderId="8" xfId="0" applyNumberFormat="1" applyFont="1" applyFill="1" applyBorder="1" applyAlignment="1">
      <alignment horizontal="right" vertical="center"/>
    </xf>
    <xf numFmtId="0" fontId="12" fillId="7" borderId="1" xfId="0" applyFont="1" applyFill="1" applyBorder="1" applyAlignment="1" applyProtection="1">
      <alignment vertical="center"/>
    </xf>
    <xf numFmtId="0" fontId="0" fillId="0" borderId="1" xfId="0" applyBorder="1" applyAlignment="1">
      <alignment vertical="center"/>
    </xf>
    <xf numFmtId="1" fontId="5" fillId="7" borderId="1" xfId="0" applyNumberFormat="1" applyFont="1" applyFill="1" applyBorder="1" applyAlignment="1" applyProtection="1">
      <alignment horizontal="left" vertical="center"/>
    </xf>
    <xf numFmtId="0" fontId="5" fillId="2" borderId="7" xfId="0" applyFont="1" applyFill="1" applyBorder="1" applyAlignment="1"/>
    <xf numFmtId="0" fontId="5" fillId="2" borderId="8" xfId="0" applyFont="1" applyFill="1" applyBorder="1" applyAlignment="1"/>
    <xf numFmtId="0" fontId="12" fillId="2" borderId="9" xfId="0" applyFont="1" applyFill="1" applyBorder="1" applyAlignment="1" applyProtection="1">
      <alignment horizontal="center" wrapText="1"/>
    </xf>
    <xf numFmtId="0" fontId="5" fillId="2" borderId="16" xfId="0" applyFont="1" applyFill="1" applyBorder="1" applyAlignment="1"/>
    <xf numFmtId="0" fontId="5" fillId="2" borderId="11" xfId="0" applyFont="1" applyFill="1" applyBorder="1" applyAlignment="1"/>
    <xf numFmtId="0" fontId="5" fillId="2" borderId="5" xfId="0" applyFont="1" applyFill="1" applyBorder="1" applyAlignment="1"/>
    <xf numFmtId="2" fontId="12" fillId="10" borderId="7" xfId="0" applyNumberFormat="1" applyFont="1" applyFill="1" applyBorder="1" applyAlignment="1" applyProtection="1">
      <alignment horizontal="right" vertical="center"/>
    </xf>
    <xf numFmtId="2" fontId="5" fillId="10" borderId="8" xfId="0" applyNumberFormat="1" applyFont="1" applyFill="1" applyBorder="1" applyAlignment="1">
      <alignment horizontal="right" vertical="center"/>
    </xf>
    <xf numFmtId="2" fontId="5" fillId="10" borderId="7" xfId="0" applyNumberFormat="1" applyFont="1" applyFill="1" applyBorder="1" applyAlignment="1">
      <alignment horizontal="right" vertical="center"/>
    </xf>
    <xf numFmtId="0" fontId="12" fillId="2" borderId="12" xfId="0" applyFont="1" applyFill="1" applyBorder="1" applyAlignment="1" applyProtection="1">
      <alignment horizontal="center" vertical="center"/>
    </xf>
    <xf numFmtId="0" fontId="5" fillId="2" borderId="13" xfId="0" applyFont="1" applyFill="1" applyBorder="1" applyAlignment="1" applyProtection="1">
      <alignment horizontal="center" vertical="center"/>
    </xf>
    <xf numFmtId="0" fontId="5" fillId="2" borderId="14" xfId="0" applyFont="1" applyFill="1" applyBorder="1" applyAlignment="1" applyProtection="1">
      <alignment horizontal="center" vertical="center"/>
    </xf>
    <xf numFmtId="0" fontId="5" fillId="2" borderId="15" xfId="0" applyFont="1" applyFill="1" applyBorder="1" applyAlignment="1" applyProtection="1">
      <alignment horizontal="center" vertical="center"/>
    </xf>
    <xf numFmtId="0" fontId="12" fillId="10" borderId="9" xfId="0" applyFont="1" applyFill="1" applyBorder="1" applyAlignment="1" applyProtection="1">
      <alignment horizontal="left" vertical="center"/>
    </xf>
    <xf numFmtId="0" fontId="12" fillId="10" borderId="10" xfId="0" applyFont="1" applyFill="1" applyBorder="1" applyAlignment="1" applyProtection="1">
      <alignment horizontal="left" vertical="center"/>
    </xf>
    <xf numFmtId="0" fontId="12" fillId="10" borderId="6" xfId="0" applyFont="1" applyFill="1" applyBorder="1" applyAlignment="1" applyProtection="1">
      <alignment horizontal="left" vertical="center"/>
    </xf>
    <xf numFmtId="0" fontId="12" fillId="10" borderId="0" xfId="0" applyFont="1" applyFill="1" applyBorder="1" applyAlignment="1" applyProtection="1">
      <alignment horizontal="left" vertical="center"/>
    </xf>
    <xf numFmtId="0" fontId="12" fillId="10" borderId="11" xfId="0" applyFont="1" applyFill="1" applyBorder="1" applyAlignment="1" applyProtection="1">
      <alignment horizontal="left" vertical="center"/>
    </xf>
    <xf numFmtId="0" fontId="12" fillId="10" borderId="4" xfId="0" applyFont="1" applyFill="1" applyBorder="1" applyAlignment="1" applyProtection="1">
      <alignment horizontal="left" vertical="center"/>
    </xf>
    <xf numFmtId="0" fontId="12" fillId="2" borderId="10" xfId="0" applyFont="1" applyFill="1" applyBorder="1" applyAlignment="1" applyProtection="1">
      <alignment horizontal="center" vertical="center" wrapText="1"/>
    </xf>
    <xf numFmtId="0" fontId="12" fillId="2" borderId="16" xfId="0" applyFont="1" applyFill="1" applyBorder="1" applyAlignment="1" applyProtection="1">
      <alignment horizontal="center" vertical="center" wrapText="1"/>
    </xf>
    <xf numFmtId="0" fontId="12" fillId="2" borderId="4" xfId="0" applyFont="1" applyFill="1" applyBorder="1" applyAlignment="1" applyProtection="1">
      <alignment horizontal="center" vertical="center" wrapText="1"/>
    </xf>
    <xf numFmtId="0" fontId="12" fillId="2" borderId="5"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xf>
    <xf numFmtId="0" fontId="0" fillId="0" borderId="1" xfId="0" applyBorder="1" applyAlignment="1">
      <alignment horizontal="center" vertical="center"/>
    </xf>
    <xf numFmtId="0" fontId="5" fillId="0" borderId="8" xfId="0" applyFont="1" applyBorder="1" applyAlignment="1" applyProtection="1">
      <alignment horizontal="center"/>
    </xf>
    <xf numFmtId="0" fontId="5" fillId="5" borderId="8" xfId="0" applyFont="1" applyFill="1" applyBorder="1" applyAlignment="1">
      <alignment vertical="center"/>
    </xf>
    <xf numFmtId="0" fontId="12" fillId="7" borderId="9" xfId="0" applyFont="1" applyFill="1" applyBorder="1" applyAlignment="1" applyProtection="1">
      <alignment vertical="center"/>
    </xf>
    <xf numFmtId="0" fontId="12" fillId="7" borderId="10" xfId="0" applyFont="1" applyFill="1" applyBorder="1" applyAlignment="1" applyProtection="1">
      <alignment vertical="center"/>
    </xf>
    <xf numFmtId="0" fontId="12" fillId="7" borderId="6" xfId="0" applyFont="1" applyFill="1" applyBorder="1" applyAlignment="1" applyProtection="1">
      <alignment vertical="center"/>
    </xf>
    <xf numFmtId="0" fontId="12" fillId="7" borderId="0" xfId="0" applyFont="1" applyFill="1" applyBorder="1" applyAlignment="1" applyProtection="1">
      <alignment vertical="center"/>
    </xf>
    <xf numFmtId="0" fontId="12" fillId="7" borderId="11" xfId="0" applyFont="1" applyFill="1" applyBorder="1" applyAlignment="1" applyProtection="1">
      <alignment vertical="center"/>
    </xf>
    <xf numFmtId="0" fontId="12" fillId="7" borderId="4" xfId="0" applyFont="1" applyFill="1" applyBorder="1" applyAlignment="1" applyProtection="1">
      <alignment vertical="center"/>
    </xf>
    <xf numFmtId="0" fontId="5" fillId="0" borderId="1" xfId="0" applyFont="1" applyFill="1" applyBorder="1" applyAlignment="1" applyProtection="1">
      <protection locked="0"/>
    </xf>
    <xf numFmtId="0" fontId="5" fillId="0" borderId="1" xfId="0" applyFont="1" applyFill="1" applyBorder="1" applyProtection="1">
      <protection locked="0"/>
    </xf>
    <xf numFmtId="0" fontId="5" fillId="0" borderId="1" xfId="0" applyFont="1" applyFill="1" applyBorder="1" applyAlignment="1" applyProtection="1">
      <alignment horizontal="center"/>
      <protection locked="0"/>
    </xf>
  </cellXfs>
  <cellStyles count="9">
    <cellStyle name="Comma 2" xfId="1"/>
    <cellStyle name="Normal" xfId="0" builtinId="0"/>
    <cellStyle name="Normal 2" xfId="2"/>
    <cellStyle name="Normal 3" xfId="8"/>
    <cellStyle name="Vírgula" xfId="3" builtinId="3"/>
    <cellStyle name="Vírgula 2" xfId="4"/>
    <cellStyle name="Vírgula 2 2" xfId="5"/>
    <cellStyle name="Vírgula 2 3" xfId="6"/>
    <cellStyle name="Vírgula 3" xfId="7"/>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E5E5E7"/>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95980A"/>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4</xdr:row>
      <xdr:rowOff>85725</xdr:rowOff>
    </xdr:from>
    <xdr:to>
      <xdr:col>13</xdr:col>
      <xdr:colOff>352425</xdr:colOff>
      <xdr:row>22</xdr:row>
      <xdr:rowOff>76200</xdr:rowOff>
    </xdr:to>
    <xdr:sp macro="" textlink="">
      <xdr:nvSpPr>
        <xdr:cNvPr id="25601" name="Object 1" hidden="1">
          <a:extLst>
            <a:ext uri="{63B3BB69-23CF-44E3-9099-C40C66FF867C}">
              <a14:compatExt xmlns:a14="http://schemas.microsoft.com/office/drawing/2010/main" spid="_x0000_s25601"/>
            </a:ext>
            <a:ext uri="{FF2B5EF4-FFF2-40B4-BE49-F238E27FC236}">
              <a16:creationId xmlns="" xmlns:a16="http://schemas.microsoft.com/office/drawing/2014/main" id="{2909D61D-E85B-417D-9790-45640BCCC8B2}"/>
            </a:ext>
          </a:extLst>
        </xdr:cNvPr>
        <xdr:cNvSpPr/>
      </xdr:nvSpPr>
      <xdr:spPr bwMode="auto">
        <a:xfrm>
          <a:off x="0" y="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41910</xdr:colOff>
      <xdr:row>1</xdr:row>
      <xdr:rowOff>57150</xdr:rowOff>
    </xdr:from>
    <xdr:to>
      <xdr:col>0</xdr:col>
      <xdr:colOff>6311199</xdr:colOff>
      <xdr:row>24</xdr:row>
      <xdr:rowOff>95250</xdr:rowOff>
    </xdr:to>
    <xdr:sp macro="" textlink="">
      <xdr:nvSpPr>
        <xdr:cNvPr id="24577" name="Text Box 1">
          <a:extLst>
            <a:ext uri="{FF2B5EF4-FFF2-40B4-BE49-F238E27FC236}">
              <a16:creationId xmlns="" xmlns:a16="http://schemas.microsoft.com/office/drawing/2014/main" id="{44DCC19C-B414-4B62-B53B-40F646809EB4}"/>
            </a:ext>
          </a:extLst>
        </xdr:cNvPr>
        <xdr:cNvSpPr txBox="1">
          <a:spLocks noChangeArrowheads="1"/>
        </xdr:cNvSpPr>
      </xdr:nvSpPr>
      <xdr:spPr bwMode="auto">
        <a:xfrm>
          <a:off x="47625" y="704850"/>
          <a:ext cx="6267450" cy="3762375"/>
        </a:xfrm>
        <a:prstGeom prst="rect">
          <a:avLst/>
        </a:prstGeom>
        <a:solidFill>
          <a:srgbClr val="FFFFFF"/>
        </a:solidFill>
        <a:ln w="9525">
          <a:solidFill>
            <a:srgbClr val="000000"/>
          </a:solidFill>
          <a:miter lim="800000"/>
          <a:headEnd/>
          <a:tailEnd/>
        </a:ln>
      </xdr:spPr>
      <xdr:txBody>
        <a:bodyPr vertOverflow="clip" wrap="square" lIns="45720" tIns="41148" rIns="0" bIns="0" anchor="t" upright="1"/>
        <a:lstStyle/>
        <a:p>
          <a:pPr algn="l" rtl="1">
            <a:defRPr sz="1000"/>
          </a:pPr>
          <a:r>
            <a:rPr lang="pt-BR" sz="2100" b="1" i="0" strike="noStrike">
              <a:solidFill>
                <a:srgbClr val="000000"/>
              </a:solidFill>
              <a:latin typeface="Arial"/>
              <a:cs typeface="Arial"/>
            </a:rPr>
            <a:t>#Projeto Nome_Projeto#</a:t>
          </a:r>
          <a:endParaRPr lang="pt-BR" sz="2100" b="0" i="0" strike="noStrike">
            <a:solidFill>
              <a:srgbClr val="000000"/>
            </a:solidFill>
            <a:latin typeface="Arial"/>
            <a:cs typeface="Arial"/>
          </a:endParaRPr>
        </a:p>
        <a:p>
          <a:pPr algn="l" rtl="1">
            <a:defRPr sz="1000"/>
          </a:pPr>
          <a:r>
            <a:rPr lang="pt-BR" sz="2100" b="0" i="0" strike="noStrike">
              <a:solidFill>
                <a:srgbClr val="000000"/>
              </a:solidFill>
              <a:latin typeface="Arial"/>
              <a:cs typeface="Arial"/>
            </a:rPr>
            <a:t> </a:t>
          </a:r>
        </a:p>
        <a:p>
          <a:pPr algn="l" rtl="1">
            <a:defRPr sz="1000"/>
          </a:pPr>
          <a:r>
            <a:rPr lang="pt-BR" sz="2100" b="1" i="0" strike="noStrike">
              <a:solidFill>
                <a:srgbClr val="000000"/>
              </a:solidFill>
              <a:latin typeface="Arial"/>
              <a:cs typeface="Arial"/>
            </a:rPr>
            <a:t>Planilha de Contagem de Pontos de Função</a:t>
          </a:r>
          <a:endParaRPr lang="pt-BR" sz="2000" b="1" i="0" strike="noStrike">
            <a:solidFill>
              <a:srgbClr val="000000"/>
            </a:solidFill>
            <a:latin typeface="Arial"/>
            <a:cs typeface="Arial"/>
          </a:endParaRPr>
        </a:p>
        <a:p>
          <a:pPr algn="l" rtl="1">
            <a:defRPr sz="1000"/>
          </a:pPr>
          <a:r>
            <a:rPr lang="pt-BR" sz="1800" b="1" i="0" strike="noStrike">
              <a:solidFill>
                <a:srgbClr val="000000"/>
              </a:solidFill>
              <a:latin typeface="Arial"/>
              <a:cs typeface="Arial"/>
            </a:rPr>
            <a:t> </a:t>
          </a:r>
          <a:endParaRPr lang="pt-BR" sz="1000" b="0" i="0" strike="noStrike">
            <a:solidFill>
              <a:srgbClr val="000000"/>
            </a:solidFill>
            <a:latin typeface="Arial"/>
            <a:cs typeface="Arial"/>
          </a:endParaRPr>
        </a:p>
        <a:p>
          <a:pPr algn="l" rtl="1">
            <a:defRPr sz="1000"/>
          </a:pPr>
          <a:r>
            <a:rPr lang="pt-BR" sz="1200" b="0" i="0" strike="noStrike">
              <a:solidFill>
                <a:srgbClr val="000000"/>
              </a:solidFill>
              <a:latin typeface="Arial"/>
              <a:cs typeface="Arial"/>
            </a:rPr>
            <a:t> </a:t>
          </a:r>
        </a:p>
        <a:p>
          <a:pPr algn="l" rtl="1">
            <a:defRPr sz="1000"/>
          </a:pPr>
          <a:r>
            <a:rPr lang="pt-BR" sz="1200" b="0" i="0" strike="noStrike">
              <a:solidFill>
                <a:srgbClr val="000000"/>
              </a:solidFill>
              <a:latin typeface="Arial"/>
              <a:cs typeface="Arial"/>
            </a:rPr>
            <a:t> </a:t>
          </a:r>
          <a:endParaRPr lang="pt-BR" sz="1000" b="0" i="0" strike="noStrike">
            <a:solidFill>
              <a:srgbClr val="000000"/>
            </a:solidFill>
            <a:latin typeface="Arial"/>
            <a:cs typeface="Arial"/>
          </a:endParaRPr>
        </a:p>
        <a:p>
          <a:pPr algn="l" rtl="1">
            <a:defRPr sz="1000"/>
          </a:pPr>
          <a:r>
            <a:rPr lang="pt-BR" sz="1200" b="1" i="0" strike="noStrike">
              <a:solidFill>
                <a:srgbClr val="000000"/>
              </a:solidFill>
              <a:latin typeface="Arial"/>
              <a:cs typeface="Arial"/>
            </a:rPr>
            <a:t>Versão #N.NN#</a:t>
          </a: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tabColor indexed="58"/>
    <pageSetUpPr fitToPage="1"/>
  </sheetPr>
  <dimension ref="A1:J32"/>
  <sheetViews>
    <sheetView workbookViewId="0">
      <selection activeCell="A3" sqref="A3:J32"/>
    </sheetView>
  </sheetViews>
  <sheetFormatPr defaultRowHeight="12.75" x14ac:dyDescent="0.2"/>
  <sheetData>
    <row r="1" spans="1:10" s="25" customFormat="1" ht="11.25" x14ac:dyDescent="0.2">
      <c r="A1" s="114" t="s">
        <v>0</v>
      </c>
      <c r="B1" s="114"/>
      <c r="C1" s="114"/>
      <c r="D1" s="114"/>
      <c r="E1" s="114"/>
      <c r="F1" s="114"/>
      <c r="G1" s="114"/>
      <c r="H1" s="114"/>
      <c r="I1" s="114"/>
      <c r="J1" s="114"/>
    </row>
    <row r="2" spans="1:10" s="26" customFormat="1" ht="11.25" x14ac:dyDescent="0.2"/>
    <row r="3" spans="1:10" s="26" customFormat="1" ht="11.25" x14ac:dyDescent="0.2">
      <c r="A3" s="115" t="s">
        <v>1</v>
      </c>
      <c r="B3" s="116"/>
      <c r="C3" s="116"/>
      <c r="D3" s="116"/>
      <c r="E3" s="116"/>
      <c r="F3" s="116"/>
      <c r="G3" s="116"/>
      <c r="H3" s="116"/>
      <c r="I3" s="116"/>
      <c r="J3" s="116"/>
    </row>
    <row r="4" spans="1:10" s="26" customFormat="1" ht="11.25" x14ac:dyDescent="0.2">
      <c r="A4" s="116"/>
      <c r="B4" s="116"/>
      <c r="C4" s="116"/>
      <c r="D4" s="116"/>
      <c r="E4" s="116"/>
      <c r="F4" s="116"/>
      <c r="G4" s="116"/>
      <c r="H4" s="116"/>
      <c r="I4" s="116"/>
      <c r="J4" s="116"/>
    </row>
    <row r="5" spans="1:10" s="26" customFormat="1" ht="11.25" x14ac:dyDescent="0.2">
      <c r="A5" s="116"/>
      <c r="B5" s="116"/>
      <c r="C5" s="116"/>
      <c r="D5" s="116"/>
      <c r="E5" s="116"/>
      <c r="F5" s="116"/>
      <c r="G5" s="116"/>
      <c r="H5" s="116"/>
      <c r="I5" s="116"/>
      <c r="J5" s="116"/>
    </row>
    <row r="6" spans="1:10" s="26" customFormat="1" ht="11.25" x14ac:dyDescent="0.2">
      <c r="A6" s="116"/>
      <c r="B6" s="116"/>
      <c r="C6" s="116"/>
      <c r="D6" s="116"/>
      <c r="E6" s="116"/>
      <c r="F6" s="116"/>
      <c r="G6" s="116"/>
      <c r="H6" s="116"/>
      <c r="I6" s="116"/>
      <c r="J6" s="116"/>
    </row>
    <row r="7" spans="1:10" s="26" customFormat="1" ht="11.25" x14ac:dyDescent="0.2">
      <c r="A7" s="116"/>
      <c r="B7" s="116"/>
      <c r="C7" s="116"/>
      <c r="D7" s="116"/>
      <c r="E7" s="116"/>
      <c r="F7" s="116"/>
      <c r="G7" s="116"/>
      <c r="H7" s="116"/>
      <c r="I7" s="116"/>
      <c r="J7" s="116"/>
    </row>
    <row r="8" spans="1:10" s="26" customFormat="1" ht="11.25" x14ac:dyDescent="0.2">
      <c r="A8" s="116"/>
      <c r="B8" s="116"/>
      <c r="C8" s="116"/>
      <c r="D8" s="116"/>
      <c r="E8" s="116"/>
      <c r="F8" s="116"/>
      <c r="G8" s="116"/>
      <c r="H8" s="116"/>
      <c r="I8" s="116"/>
      <c r="J8" s="116"/>
    </row>
    <row r="9" spans="1:10" s="26" customFormat="1" ht="11.25" x14ac:dyDescent="0.2">
      <c r="A9" s="116"/>
      <c r="B9" s="116"/>
      <c r="C9" s="116"/>
      <c r="D9" s="116"/>
      <c r="E9" s="116"/>
      <c r="F9" s="116"/>
      <c r="G9" s="116"/>
      <c r="H9" s="116"/>
      <c r="I9" s="116"/>
      <c r="J9" s="116"/>
    </row>
    <row r="10" spans="1:10" s="26" customFormat="1" ht="11.25" x14ac:dyDescent="0.2">
      <c r="A10" s="116"/>
      <c r="B10" s="116"/>
      <c r="C10" s="116"/>
      <c r="D10" s="116"/>
      <c r="E10" s="116"/>
      <c r="F10" s="116"/>
      <c r="G10" s="116"/>
      <c r="H10" s="116"/>
      <c r="I10" s="116"/>
      <c r="J10" s="116"/>
    </row>
    <row r="11" spans="1:10" s="26" customFormat="1" ht="11.25" x14ac:dyDescent="0.2">
      <c r="A11" s="116"/>
      <c r="B11" s="116"/>
      <c r="C11" s="116"/>
      <c r="D11" s="116"/>
      <c r="E11" s="116"/>
      <c r="F11" s="116"/>
      <c r="G11" s="116"/>
      <c r="H11" s="116"/>
      <c r="I11" s="116"/>
      <c r="J11" s="116"/>
    </row>
    <row r="12" spans="1:10" s="26" customFormat="1" ht="11.25" x14ac:dyDescent="0.2">
      <c r="A12" s="116"/>
      <c r="B12" s="116"/>
      <c r="C12" s="116"/>
      <c r="D12" s="116"/>
      <c r="E12" s="116"/>
      <c r="F12" s="116"/>
      <c r="G12" s="116"/>
      <c r="H12" s="116"/>
      <c r="I12" s="116"/>
      <c r="J12" s="116"/>
    </row>
    <row r="13" spans="1:10" s="26" customFormat="1" ht="11.25" x14ac:dyDescent="0.2">
      <c r="A13" s="116"/>
      <c r="B13" s="116"/>
      <c r="C13" s="116"/>
      <c r="D13" s="116"/>
      <c r="E13" s="116"/>
      <c r="F13" s="116"/>
      <c r="G13" s="116"/>
      <c r="H13" s="116"/>
      <c r="I13" s="116"/>
      <c r="J13" s="116"/>
    </row>
    <row r="14" spans="1:10" s="26" customFormat="1" ht="11.25" x14ac:dyDescent="0.2">
      <c r="A14" s="116"/>
      <c r="B14" s="116"/>
      <c r="C14" s="116"/>
      <c r="D14" s="116"/>
      <c r="E14" s="116"/>
      <c r="F14" s="116"/>
      <c r="G14" s="116"/>
      <c r="H14" s="116"/>
      <c r="I14" s="116"/>
      <c r="J14" s="116"/>
    </row>
    <row r="15" spans="1:10" s="26" customFormat="1" ht="11.25" x14ac:dyDescent="0.2">
      <c r="A15" s="116"/>
      <c r="B15" s="116"/>
      <c r="C15" s="116"/>
      <c r="D15" s="116"/>
      <c r="E15" s="116"/>
      <c r="F15" s="116"/>
      <c r="G15" s="116"/>
      <c r="H15" s="116"/>
      <c r="I15" s="116"/>
      <c r="J15" s="116"/>
    </row>
    <row r="16" spans="1:10" s="26" customFormat="1" ht="11.25" x14ac:dyDescent="0.2">
      <c r="A16" s="116"/>
      <c r="B16" s="116"/>
      <c r="C16" s="116"/>
      <c r="D16" s="116"/>
      <c r="E16" s="116"/>
      <c r="F16" s="116"/>
      <c r="G16" s="116"/>
      <c r="H16" s="116"/>
      <c r="I16" s="116"/>
      <c r="J16" s="116"/>
    </row>
    <row r="17" spans="1:10" s="26" customFormat="1" ht="11.25" x14ac:dyDescent="0.2">
      <c r="A17" s="116"/>
      <c r="B17" s="116"/>
      <c r="C17" s="116"/>
      <c r="D17" s="116"/>
      <c r="E17" s="116"/>
      <c r="F17" s="116"/>
      <c r="G17" s="116"/>
      <c r="H17" s="116"/>
      <c r="I17" s="116"/>
      <c r="J17" s="116"/>
    </row>
    <row r="18" spans="1:10" s="26" customFormat="1" ht="11.25" x14ac:dyDescent="0.2">
      <c r="A18" s="116"/>
      <c r="B18" s="116"/>
      <c r="C18" s="116"/>
      <c r="D18" s="116"/>
      <c r="E18" s="116"/>
      <c r="F18" s="116"/>
      <c r="G18" s="116"/>
      <c r="H18" s="116"/>
      <c r="I18" s="116"/>
      <c r="J18" s="116"/>
    </row>
    <row r="19" spans="1:10" s="26" customFormat="1" ht="11.25" x14ac:dyDescent="0.2">
      <c r="A19" s="116"/>
      <c r="B19" s="116"/>
      <c r="C19" s="116"/>
      <c r="D19" s="116"/>
      <c r="E19" s="116"/>
      <c r="F19" s="116"/>
      <c r="G19" s="116"/>
      <c r="H19" s="116"/>
      <c r="I19" s="116"/>
      <c r="J19" s="116"/>
    </row>
    <row r="20" spans="1:10" s="26" customFormat="1" ht="11.25" x14ac:dyDescent="0.2">
      <c r="A20" s="116"/>
      <c r="B20" s="116"/>
      <c r="C20" s="116"/>
      <c r="D20" s="116"/>
      <c r="E20" s="116"/>
      <c r="F20" s="116"/>
      <c r="G20" s="116"/>
      <c r="H20" s="116"/>
      <c r="I20" s="116"/>
      <c r="J20" s="116"/>
    </row>
    <row r="21" spans="1:10" s="26" customFormat="1" ht="11.25" x14ac:dyDescent="0.2">
      <c r="A21" s="116"/>
      <c r="B21" s="116"/>
      <c r="C21" s="116"/>
      <c r="D21" s="116"/>
      <c r="E21" s="116"/>
      <c r="F21" s="116"/>
      <c r="G21" s="116"/>
      <c r="H21" s="116"/>
      <c r="I21" s="116"/>
      <c r="J21" s="116"/>
    </row>
    <row r="22" spans="1:10" s="26" customFormat="1" ht="11.25" x14ac:dyDescent="0.2">
      <c r="A22" s="116"/>
      <c r="B22" s="116"/>
      <c r="C22" s="116"/>
      <c r="D22" s="116"/>
      <c r="E22" s="116"/>
      <c r="F22" s="116"/>
      <c r="G22" s="116"/>
      <c r="H22" s="116"/>
      <c r="I22" s="116"/>
      <c r="J22" s="116"/>
    </row>
    <row r="23" spans="1:10" s="26" customFormat="1" ht="11.25" x14ac:dyDescent="0.2">
      <c r="A23" s="116"/>
      <c r="B23" s="116"/>
      <c r="C23" s="116"/>
      <c r="D23" s="116"/>
      <c r="E23" s="116"/>
      <c r="F23" s="116"/>
      <c r="G23" s="116"/>
      <c r="H23" s="116"/>
      <c r="I23" s="116"/>
      <c r="J23" s="116"/>
    </row>
    <row r="24" spans="1:10" s="26" customFormat="1" ht="11.25" x14ac:dyDescent="0.2">
      <c r="A24" s="116"/>
      <c r="B24" s="116"/>
      <c r="C24" s="116"/>
      <c r="D24" s="116"/>
      <c r="E24" s="116"/>
      <c r="F24" s="116"/>
      <c r="G24" s="116"/>
      <c r="H24" s="116"/>
      <c r="I24" s="116"/>
      <c r="J24" s="116"/>
    </row>
    <row r="25" spans="1:10" s="26" customFormat="1" ht="11.25" x14ac:dyDescent="0.2">
      <c r="A25" s="116"/>
      <c r="B25" s="116"/>
      <c r="C25" s="116"/>
      <c r="D25" s="116"/>
      <c r="E25" s="116"/>
      <c r="F25" s="116"/>
      <c r="G25" s="116"/>
      <c r="H25" s="116"/>
      <c r="I25" s="116"/>
      <c r="J25" s="116"/>
    </row>
    <row r="26" spans="1:10" s="26" customFormat="1" ht="11.25" x14ac:dyDescent="0.2">
      <c r="A26" s="116"/>
      <c r="B26" s="116"/>
      <c r="C26" s="116"/>
      <c r="D26" s="116"/>
      <c r="E26" s="116"/>
      <c r="F26" s="116"/>
      <c r="G26" s="116"/>
      <c r="H26" s="116"/>
      <c r="I26" s="116"/>
      <c r="J26" s="116"/>
    </row>
    <row r="27" spans="1:10" s="26" customFormat="1" ht="11.25" x14ac:dyDescent="0.2">
      <c r="A27" s="116"/>
      <c r="B27" s="116"/>
      <c r="C27" s="116"/>
      <c r="D27" s="116"/>
      <c r="E27" s="116"/>
      <c r="F27" s="116"/>
      <c r="G27" s="116"/>
      <c r="H27" s="116"/>
      <c r="I27" s="116"/>
      <c r="J27" s="116"/>
    </row>
    <row r="28" spans="1:10" s="26" customFormat="1" ht="11.25" x14ac:dyDescent="0.2">
      <c r="A28" s="116"/>
      <c r="B28" s="116"/>
      <c r="C28" s="116"/>
      <c r="D28" s="116"/>
      <c r="E28" s="116"/>
      <c r="F28" s="116"/>
      <c r="G28" s="116"/>
      <c r="H28" s="116"/>
      <c r="I28" s="116"/>
      <c r="J28" s="116"/>
    </row>
    <row r="29" spans="1:10" s="26" customFormat="1" ht="11.25" x14ac:dyDescent="0.2">
      <c r="A29" s="116"/>
      <c r="B29" s="116"/>
      <c r="C29" s="116"/>
      <c r="D29" s="116"/>
      <c r="E29" s="116"/>
      <c r="F29" s="116"/>
      <c r="G29" s="116"/>
      <c r="H29" s="116"/>
      <c r="I29" s="116"/>
      <c r="J29" s="116"/>
    </row>
    <row r="30" spans="1:10" s="26" customFormat="1" ht="11.25" x14ac:dyDescent="0.2">
      <c r="A30" s="116"/>
      <c r="B30" s="116"/>
      <c r="C30" s="116"/>
      <c r="D30" s="116"/>
      <c r="E30" s="116"/>
      <c r="F30" s="116"/>
      <c r="G30" s="116"/>
      <c r="H30" s="116"/>
      <c r="I30" s="116"/>
      <c r="J30" s="116"/>
    </row>
    <row r="31" spans="1:10" x14ac:dyDescent="0.2">
      <c r="A31" s="116"/>
      <c r="B31" s="116"/>
      <c r="C31" s="116"/>
      <c r="D31" s="116"/>
      <c r="E31" s="116"/>
      <c r="F31" s="116"/>
      <c r="G31" s="116"/>
      <c r="H31" s="116"/>
      <c r="I31" s="116"/>
      <c r="J31" s="116"/>
    </row>
    <row r="32" spans="1:10" x14ac:dyDescent="0.2">
      <c r="A32" s="116"/>
      <c r="B32" s="116"/>
      <c r="C32" s="116"/>
      <c r="D32" s="116"/>
      <c r="E32" s="116"/>
      <c r="F32" s="116"/>
      <c r="G32" s="116"/>
      <c r="H32" s="116"/>
      <c r="I32" s="116"/>
      <c r="J32" s="116"/>
    </row>
  </sheetData>
  <sheetProtection sheet="1" objects="1" scenarios="1"/>
  <mergeCells count="2">
    <mergeCell ref="A1:J1"/>
    <mergeCell ref="A3:J32"/>
  </mergeCells>
  <phoneticPr fontId="5" type="noConversion"/>
  <pageMargins left="0.78740157480314965" right="0.78740157480314965" top="1.1811023622047245" bottom="0.98425196850393704" header="0.51181102362204722" footer="0.51181102362204722"/>
  <pageSetup paperSize="9" scale="95"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6">
    <tabColor indexed="41"/>
  </sheetPr>
  <dimension ref="A1:U503"/>
  <sheetViews>
    <sheetView workbookViewId="0">
      <selection activeCell="B3" sqref="B3:E6"/>
    </sheetView>
  </sheetViews>
  <sheetFormatPr defaultColWidth="9.140625" defaultRowHeight="11.25" x14ac:dyDescent="0.2"/>
  <cols>
    <col min="1" max="1" width="5.7109375" style="31" customWidth="1"/>
    <col min="2" max="2" width="22.7109375" style="31" customWidth="1"/>
    <col min="3" max="3" width="45.5703125" style="31" customWidth="1"/>
    <col min="4" max="4" width="15.5703125" style="31" customWidth="1"/>
    <col min="5" max="5" width="11" style="31" customWidth="1"/>
    <col min="6" max="6" width="24.85546875" style="31" customWidth="1"/>
    <col min="7" max="8" width="13.7109375" style="31" customWidth="1"/>
    <col min="9" max="9" width="9.140625" style="31"/>
    <col min="10" max="10" width="9.140625" style="31" hidden="1" customWidth="1"/>
    <col min="11" max="11" width="51.7109375" style="31" hidden="1" customWidth="1"/>
    <col min="12" max="12" width="15.28515625" style="31" customWidth="1"/>
    <col min="13" max="16384" width="9.140625" style="31"/>
  </cols>
  <sheetData>
    <row r="1" spans="1:11" ht="22.5" customHeight="1" x14ac:dyDescent="0.2">
      <c r="A1" s="119" t="s">
        <v>52</v>
      </c>
      <c r="B1" s="120"/>
      <c r="C1" s="120"/>
      <c r="D1" s="120"/>
      <c r="E1" s="120"/>
      <c r="F1" s="120"/>
      <c r="G1" s="120"/>
      <c r="H1" s="121"/>
      <c r="I1" s="65"/>
      <c r="J1" s="54">
        <v>0.1</v>
      </c>
      <c r="K1" s="55" t="s">
        <v>53</v>
      </c>
    </row>
    <row r="2" spans="1:11" ht="34.5" customHeight="1" x14ac:dyDescent="0.2">
      <c r="A2" s="36" t="s">
        <v>26</v>
      </c>
      <c r="B2" s="36" t="s">
        <v>27</v>
      </c>
      <c r="C2" s="105" t="s">
        <v>28</v>
      </c>
      <c r="D2" s="36" t="s">
        <v>54</v>
      </c>
      <c r="E2" s="36" t="s">
        <v>55</v>
      </c>
      <c r="F2" s="36" t="s">
        <v>56</v>
      </c>
      <c r="G2" s="36" t="s">
        <v>57</v>
      </c>
      <c r="H2" s="36" t="s">
        <v>58</v>
      </c>
      <c r="I2" s="65"/>
      <c r="J2" s="54">
        <v>0.2</v>
      </c>
      <c r="K2" s="55" t="s">
        <v>59</v>
      </c>
    </row>
    <row r="3" spans="1:11" x14ac:dyDescent="0.2">
      <c r="A3" s="100">
        <v>1</v>
      </c>
      <c r="B3" s="60"/>
      <c r="C3" s="59"/>
      <c r="D3" s="58"/>
      <c r="E3" s="58"/>
      <c r="F3" s="77" t="str">
        <f ca="1">IF(ISBLANK(D3),"",CELL("conteúdo",INDEX($J$1:$K$12,D3,2)))</f>
        <v/>
      </c>
      <c r="G3" s="77" t="str">
        <f ca="1">IF(ISBLANK(D3),"",CELL("conteúdo",INDEX($J$1:$K$12,D3,1)))</f>
        <v/>
      </c>
      <c r="H3" s="71" t="str">
        <f>IF(ISBLANK(D3),"",G3*E3)</f>
        <v/>
      </c>
      <c r="I3" s="65"/>
      <c r="J3" s="54">
        <v>0.1</v>
      </c>
      <c r="K3" s="55" t="s">
        <v>60</v>
      </c>
    </row>
    <row r="4" spans="1:11" x14ac:dyDescent="0.2">
      <c r="A4" s="72">
        <f t="shared" ref="A4:A67" si="0">+A3+1</f>
        <v>2</v>
      </c>
      <c r="B4" s="61"/>
      <c r="C4" s="62"/>
      <c r="D4" s="63"/>
      <c r="E4" s="63"/>
      <c r="F4" s="73" t="str">
        <f ca="1">IF(ISBLANK(D4),"",CELL("conteúdo",INDEX($J$1:$K$12,D4,2)))</f>
        <v/>
      </c>
      <c r="G4" s="76" t="str">
        <f ca="1">IF(ISBLANK(D4),"",CELL("conteúdo",INDEX($J$1:$K$12,D4,1)))</f>
        <v/>
      </c>
      <c r="H4" s="76" t="str">
        <f>IF(ISBLANK(D4),"",G4*E4)</f>
        <v/>
      </c>
      <c r="I4" s="65"/>
      <c r="J4" s="54">
        <v>0.2</v>
      </c>
      <c r="K4" s="55" t="s">
        <v>61</v>
      </c>
    </row>
    <row r="5" spans="1:11" x14ac:dyDescent="0.2">
      <c r="A5" s="100">
        <f t="shared" si="0"/>
        <v>3</v>
      </c>
      <c r="B5" s="60"/>
      <c r="C5" s="59"/>
      <c r="D5" s="58"/>
      <c r="E5" s="58"/>
      <c r="F5" s="77" t="str">
        <f t="shared" ref="F5:F68" ca="1" si="1">IF(ISBLANK(D5),"",CELL("conteúdo",INDEX($J$1:$K$12,D5,2)))</f>
        <v/>
      </c>
      <c r="G5" s="77" t="str">
        <f t="shared" ref="G5:G68" ca="1" si="2">IF(ISBLANK(D5),"",CELL("conteúdo",INDEX($J$1:$K$12,D5,1)))</f>
        <v/>
      </c>
      <c r="H5" s="71" t="str">
        <f t="shared" ref="H5:H68" si="3">IF(ISBLANK(D5),"",G5*E5)</f>
        <v/>
      </c>
      <c r="I5" s="65"/>
      <c r="J5" s="54">
        <v>2</v>
      </c>
      <c r="K5" s="55" t="s">
        <v>60</v>
      </c>
    </row>
    <row r="6" spans="1:11" x14ac:dyDescent="0.2">
      <c r="A6" s="72">
        <f t="shared" si="0"/>
        <v>4</v>
      </c>
      <c r="B6" s="61"/>
      <c r="C6" s="62"/>
      <c r="D6" s="63"/>
      <c r="E6" s="63"/>
      <c r="F6" s="73" t="str">
        <f t="shared" ca="1" si="1"/>
        <v/>
      </c>
      <c r="G6" s="76" t="str">
        <f t="shared" ca="1" si="2"/>
        <v/>
      </c>
      <c r="H6" s="76" t="str">
        <f t="shared" si="3"/>
        <v/>
      </c>
      <c r="I6" s="65"/>
      <c r="J6" s="54">
        <v>0.1</v>
      </c>
      <c r="K6" s="55" t="s">
        <v>62</v>
      </c>
    </row>
    <row r="7" spans="1:11" ht="11.25" customHeight="1" x14ac:dyDescent="0.2">
      <c r="A7" s="100">
        <f t="shared" si="0"/>
        <v>5</v>
      </c>
      <c r="B7" s="60"/>
      <c r="C7" s="59"/>
      <c r="D7" s="58"/>
      <c r="E7" s="58"/>
      <c r="F7" s="77" t="str">
        <f t="shared" ca="1" si="1"/>
        <v/>
      </c>
      <c r="G7" s="77" t="str">
        <f t="shared" ca="1" si="2"/>
        <v/>
      </c>
      <c r="H7" s="71" t="str">
        <f t="shared" si="3"/>
        <v/>
      </c>
      <c r="I7" s="65"/>
      <c r="J7" s="54">
        <v>0.1</v>
      </c>
      <c r="K7" s="55" t="s">
        <v>63</v>
      </c>
    </row>
    <row r="8" spans="1:11" ht="11.25" customHeight="1" x14ac:dyDescent="0.2">
      <c r="A8" s="72">
        <f t="shared" si="0"/>
        <v>6</v>
      </c>
      <c r="B8" s="61"/>
      <c r="C8" s="62"/>
      <c r="D8" s="63"/>
      <c r="E8" s="63"/>
      <c r="F8" s="73" t="str">
        <f t="shared" ca="1" si="1"/>
        <v/>
      </c>
      <c r="G8" s="76" t="str">
        <f t="shared" ca="1" si="2"/>
        <v/>
      </c>
      <c r="H8" s="76" t="str">
        <f t="shared" si="3"/>
        <v/>
      </c>
      <c r="I8" s="65"/>
      <c r="J8" s="54">
        <v>1</v>
      </c>
      <c r="K8" s="55" t="s">
        <v>64</v>
      </c>
    </row>
    <row r="9" spans="1:11" x14ac:dyDescent="0.2">
      <c r="A9" s="100">
        <f t="shared" si="0"/>
        <v>7</v>
      </c>
      <c r="B9" s="60"/>
      <c r="C9" s="59"/>
      <c r="D9" s="58"/>
      <c r="E9" s="58"/>
      <c r="F9" s="77" t="str">
        <f t="shared" ca="1" si="1"/>
        <v/>
      </c>
      <c r="G9" s="77" t="str">
        <f t="shared" ca="1" si="2"/>
        <v/>
      </c>
      <c r="H9" s="71" t="str">
        <f t="shared" si="3"/>
        <v/>
      </c>
      <c r="I9" s="65"/>
      <c r="J9" s="54">
        <v>0.5</v>
      </c>
      <c r="K9" s="55" t="s">
        <v>65</v>
      </c>
    </row>
    <row r="10" spans="1:11" x14ac:dyDescent="0.2">
      <c r="A10" s="72">
        <f t="shared" si="0"/>
        <v>8</v>
      </c>
      <c r="B10" s="61"/>
      <c r="C10" s="62"/>
      <c r="D10" s="63"/>
      <c r="E10" s="63"/>
      <c r="F10" s="73" t="str">
        <f t="shared" ca="1" si="1"/>
        <v/>
      </c>
      <c r="G10" s="76" t="str">
        <f t="shared" ca="1" si="2"/>
        <v/>
      </c>
      <c r="H10" s="76" t="str">
        <f t="shared" si="3"/>
        <v/>
      </c>
      <c r="I10" s="65"/>
      <c r="J10" s="54">
        <v>0.3</v>
      </c>
      <c r="K10" s="55" t="s">
        <v>66</v>
      </c>
    </row>
    <row r="11" spans="1:11" x14ac:dyDescent="0.2">
      <c r="A11" s="100">
        <f t="shared" si="0"/>
        <v>9</v>
      </c>
      <c r="B11" s="60"/>
      <c r="C11" s="59"/>
      <c r="D11" s="58"/>
      <c r="E11" s="58"/>
      <c r="F11" s="77" t="str">
        <f t="shared" ca="1" si="1"/>
        <v/>
      </c>
      <c r="G11" s="77" t="str">
        <f t="shared" ca="1" si="2"/>
        <v/>
      </c>
      <c r="H11" s="71" t="str">
        <f t="shared" si="3"/>
        <v/>
      </c>
      <c r="I11" s="65"/>
      <c r="J11" s="54">
        <v>1</v>
      </c>
      <c r="K11" s="55" t="s">
        <v>67</v>
      </c>
    </row>
    <row r="12" spans="1:11" x14ac:dyDescent="0.2">
      <c r="A12" s="72">
        <f t="shared" si="0"/>
        <v>10</v>
      </c>
      <c r="B12" s="61"/>
      <c r="C12" s="62"/>
      <c r="D12" s="63"/>
      <c r="E12" s="63"/>
      <c r="F12" s="73" t="str">
        <f t="shared" ca="1" si="1"/>
        <v/>
      </c>
      <c r="G12" s="76" t="str">
        <f t="shared" ca="1" si="2"/>
        <v/>
      </c>
      <c r="H12" s="76" t="str">
        <f t="shared" si="3"/>
        <v/>
      </c>
      <c r="I12" s="65"/>
      <c r="J12" s="54">
        <v>0.5</v>
      </c>
      <c r="K12" s="55" t="s">
        <v>68</v>
      </c>
    </row>
    <row r="13" spans="1:11" x14ac:dyDescent="0.2">
      <c r="A13" s="100">
        <f t="shared" si="0"/>
        <v>11</v>
      </c>
      <c r="B13" s="60"/>
      <c r="C13" s="59"/>
      <c r="D13" s="58"/>
      <c r="E13" s="58"/>
      <c r="F13" s="77" t="str">
        <f t="shared" ca="1" si="1"/>
        <v/>
      </c>
      <c r="G13" s="77" t="str">
        <f t="shared" ca="1" si="2"/>
        <v/>
      </c>
      <c r="H13" s="71" t="str">
        <f t="shared" si="3"/>
        <v/>
      </c>
      <c r="I13" s="65"/>
      <c r="J13" s="78"/>
      <c r="K13" s="65"/>
    </row>
    <row r="14" spans="1:11" x14ac:dyDescent="0.2">
      <c r="A14" s="72">
        <f t="shared" si="0"/>
        <v>12</v>
      </c>
      <c r="B14" s="61"/>
      <c r="C14" s="62"/>
      <c r="D14" s="63"/>
      <c r="E14" s="63"/>
      <c r="F14" s="73" t="str">
        <f t="shared" ca="1" si="1"/>
        <v/>
      </c>
      <c r="G14" s="76" t="str">
        <f t="shared" ca="1" si="2"/>
        <v/>
      </c>
      <c r="H14" s="76" t="str">
        <f t="shared" si="3"/>
        <v/>
      </c>
      <c r="I14" s="65"/>
      <c r="J14" s="65"/>
      <c r="K14" s="65"/>
    </row>
    <row r="15" spans="1:11" x14ac:dyDescent="0.2">
      <c r="A15" s="100">
        <f t="shared" si="0"/>
        <v>13</v>
      </c>
      <c r="B15" s="60"/>
      <c r="C15" s="59"/>
      <c r="D15" s="58"/>
      <c r="E15" s="58"/>
      <c r="F15" s="77" t="str">
        <f t="shared" ca="1" si="1"/>
        <v/>
      </c>
      <c r="G15" s="77" t="str">
        <f t="shared" ca="1" si="2"/>
        <v/>
      </c>
      <c r="H15" s="71" t="str">
        <f t="shared" si="3"/>
        <v/>
      </c>
      <c r="I15" s="65"/>
      <c r="J15" s="65"/>
      <c r="K15" s="65"/>
    </row>
    <row r="16" spans="1:11" x14ac:dyDescent="0.2">
      <c r="A16" s="72">
        <f t="shared" si="0"/>
        <v>14</v>
      </c>
      <c r="B16" s="61"/>
      <c r="C16" s="62"/>
      <c r="D16" s="63"/>
      <c r="E16" s="63"/>
      <c r="F16" s="73" t="str">
        <f t="shared" ca="1" si="1"/>
        <v/>
      </c>
      <c r="G16" s="76" t="str">
        <f t="shared" ca="1" si="2"/>
        <v/>
      </c>
      <c r="H16" s="76" t="str">
        <f t="shared" si="3"/>
        <v/>
      </c>
      <c r="I16" s="65"/>
      <c r="J16" s="65"/>
      <c r="K16" s="65"/>
    </row>
    <row r="17" spans="1:8" x14ac:dyDescent="0.2">
      <c r="A17" s="100">
        <f t="shared" si="0"/>
        <v>15</v>
      </c>
      <c r="B17" s="60"/>
      <c r="C17" s="59"/>
      <c r="D17" s="58"/>
      <c r="E17" s="58"/>
      <c r="F17" s="77" t="str">
        <f t="shared" ca="1" si="1"/>
        <v/>
      </c>
      <c r="G17" s="77" t="str">
        <f t="shared" ca="1" si="2"/>
        <v/>
      </c>
      <c r="H17" s="71" t="str">
        <f t="shared" si="3"/>
        <v/>
      </c>
    </row>
    <row r="18" spans="1:8" x14ac:dyDescent="0.2">
      <c r="A18" s="72">
        <f t="shared" si="0"/>
        <v>16</v>
      </c>
      <c r="B18" s="61"/>
      <c r="C18" s="62"/>
      <c r="D18" s="63"/>
      <c r="E18" s="63"/>
      <c r="F18" s="73" t="str">
        <f t="shared" ca="1" si="1"/>
        <v/>
      </c>
      <c r="G18" s="76" t="str">
        <f t="shared" ca="1" si="2"/>
        <v/>
      </c>
      <c r="H18" s="76" t="str">
        <f t="shared" si="3"/>
        <v/>
      </c>
    </row>
    <row r="19" spans="1:8" x14ac:dyDescent="0.2">
      <c r="A19" s="100">
        <f t="shared" si="0"/>
        <v>17</v>
      </c>
      <c r="B19" s="60"/>
      <c r="C19" s="59"/>
      <c r="D19" s="58"/>
      <c r="E19" s="58"/>
      <c r="F19" s="77" t="str">
        <f t="shared" ca="1" si="1"/>
        <v/>
      </c>
      <c r="G19" s="77" t="str">
        <f t="shared" ca="1" si="2"/>
        <v/>
      </c>
      <c r="H19" s="71" t="str">
        <f t="shared" si="3"/>
        <v/>
      </c>
    </row>
    <row r="20" spans="1:8" x14ac:dyDescent="0.2">
      <c r="A20" s="72">
        <f t="shared" si="0"/>
        <v>18</v>
      </c>
      <c r="B20" s="61"/>
      <c r="C20" s="62"/>
      <c r="D20" s="63"/>
      <c r="E20" s="63"/>
      <c r="F20" s="73" t="str">
        <f t="shared" ca="1" si="1"/>
        <v/>
      </c>
      <c r="G20" s="76" t="str">
        <f t="shared" ca="1" si="2"/>
        <v/>
      </c>
      <c r="H20" s="76" t="str">
        <f t="shared" si="3"/>
        <v/>
      </c>
    </row>
    <row r="21" spans="1:8" x14ac:dyDescent="0.2">
      <c r="A21" s="100">
        <f t="shared" si="0"/>
        <v>19</v>
      </c>
      <c r="B21" s="60"/>
      <c r="C21" s="59"/>
      <c r="D21" s="58"/>
      <c r="E21" s="58"/>
      <c r="F21" s="77" t="str">
        <f t="shared" ca="1" si="1"/>
        <v/>
      </c>
      <c r="G21" s="77" t="str">
        <f t="shared" ca="1" si="2"/>
        <v/>
      </c>
      <c r="H21" s="71" t="str">
        <f t="shared" si="3"/>
        <v/>
      </c>
    </row>
    <row r="22" spans="1:8" x14ac:dyDescent="0.2">
      <c r="A22" s="72">
        <f t="shared" si="0"/>
        <v>20</v>
      </c>
      <c r="B22" s="61"/>
      <c r="C22" s="62"/>
      <c r="D22" s="63"/>
      <c r="E22" s="63"/>
      <c r="F22" s="73" t="str">
        <f t="shared" ca="1" si="1"/>
        <v/>
      </c>
      <c r="G22" s="76" t="str">
        <f t="shared" ca="1" si="2"/>
        <v/>
      </c>
      <c r="H22" s="76" t="str">
        <f t="shared" si="3"/>
        <v/>
      </c>
    </row>
    <row r="23" spans="1:8" x14ac:dyDescent="0.2">
      <c r="A23" s="100">
        <f t="shared" si="0"/>
        <v>21</v>
      </c>
      <c r="B23" s="60"/>
      <c r="C23" s="59"/>
      <c r="D23" s="58"/>
      <c r="E23" s="58"/>
      <c r="F23" s="77" t="str">
        <f t="shared" ca="1" si="1"/>
        <v/>
      </c>
      <c r="G23" s="77" t="str">
        <f t="shared" ca="1" si="2"/>
        <v/>
      </c>
      <c r="H23" s="71" t="str">
        <f t="shared" si="3"/>
        <v/>
      </c>
    </row>
    <row r="24" spans="1:8" x14ac:dyDescent="0.2">
      <c r="A24" s="72">
        <f t="shared" si="0"/>
        <v>22</v>
      </c>
      <c r="B24" s="61"/>
      <c r="C24" s="62"/>
      <c r="D24" s="63"/>
      <c r="E24" s="63"/>
      <c r="F24" s="73" t="str">
        <f t="shared" ca="1" si="1"/>
        <v/>
      </c>
      <c r="G24" s="76" t="str">
        <f t="shared" ca="1" si="2"/>
        <v/>
      </c>
      <c r="H24" s="76" t="str">
        <f t="shared" si="3"/>
        <v/>
      </c>
    </row>
    <row r="25" spans="1:8" x14ac:dyDescent="0.2">
      <c r="A25" s="100">
        <f t="shared" si="0"/>
        <v>23</v>
      </c>
      <c r="B25" s="60"/>
      <c r="C25" s="59"/>
      <c r="D25" s="58"/>
      <c r="E25" s="58"/>
      <c r="F25" s="77" t="str">
        <f t="shared" ca="1" si="1"/>
        <v/>
      </c>
      <c r="G25" s="77" t="str">
        <f t="shared" ca="1" si="2"/>
        <v/>
      </c>
      <c r="H25" s="71" t="str">
        <f t="shared" si="3"/>
        <v/>
      </c>
    </row>
    <row r="26" spans="1:8" x14ac:dyDescent="0.2">
      <c r="A26" s="72">
        <f t="shared" si="0"/>
        <v>24</v>
      </c>
      <c r="B26" s="61"/>
      <c r="C26" s="62"/>
      <c r="D26" s="63"/>
      <c r="E26" s="63"/>
      <c r="F26" s="73" t="str">
        <f t="shared" ca="1" si="1"/>
        <v/>
      </c>
      <c r="G26" s="76" t="str">
        <f t="shared" ca="1" si="2"/>
        <v/>
      </c>
      <c r="H26" s="76" t="str">
        <f t="shared" si="3"/>
        <v/>
      </c>
    </row>
    <row r="27" spans="1:8" x14ac:dyDescent="0.2">
      <c r="A27" s="100">
        <f t="shared" si="0"/>
        <v>25</v>
      </c>
      <c r="B27" s="60"/>
      <c r="C27" s="59"/>
      <c r="D27" s="58"/>
      <c r="E27" s="58"/>
      <c r="F27" s="77" t="str">
        <f t="shared" ca="1" si="1"/>
        <v/>
      </c>
      <c r="G27" s="77" t="str">
        <f t="shared" ca="1" si="2"/>
        <v/>
      </c>
      <c r="H27" s="71" t="str">
        <f t="shared" si="3"/>
        <v/>
      </c>
    </row>
    <row r="28" spans="1:8" x14ac:dyDescent="0.2">
      <c r="A28" s="72">
        <f t="shared" si="0"/>
        <v>26</v>
      </c>
      <c r="B28" s="61"/>
      <c r="C28" s="62"/>
      <c r="D28" s="63"/>
      <c r="E28" s="63"/>
      <c r="F28" s="73" t="str">
        <f t="shared" ca="1" si="1"/>
        <v/>
      </c>
      <c r="G28" s="76" t="str">
        <f t="shared" ca="1" si="2"/>
        <v/>
      </c>
      <c r="H28" s="76" t="str">
        <f t="shared" si="3"/>
        <v/>
      </c>
    </row>
    <row r="29" spans="1:8" x14ac:dyDescent="0.2">
      <c r="A29" s="100">
        <f t="shared" si="0"/>
        <v>27</v>
      </c>
      <c r="B29" s="60"/>
      <c r="C29" s="59"/>
      <c r="D29" s="58"/>
      <c r="E29" s="58"/>
      <c r="F29" s="77" t="str">
        <f t="shared" ca="1" si="1"/>
        <v/>
      </c>
      <c r="G29" s="77" t="str">
        <f t="shared" ca="1" si="2"/>
        <v/>
      </c>
      <c r="H29" s="71" t="str">
        <f t="shared" si="3"/>
        <v/>
      </c>
    </row>
    <row r="30" spans="1:8" x14ac:dyDescent="0.2">
      <c r="A30" s="72">
        <f t="shared" si="0"/>
        <v>28</v>
      </c>
      <c r="B30" s="61"/>
      <c r="C30" s="62"/>
      <c r="D30" s="63"/>
      <c r="E30" s="63"/>
      <c r="F30" s="73" t="str">
        <f t="shared" ca="1" si="1"/>
        <v/>
      </c>
      <c r="G30" s="76" t="str">
        <f t="shared" ca="1" si="2"/>
        <v/>
      </c>
      <c r="H30" s="76" t="str">
        <f t="shared" si="3"/>
        <v/>
      </c>
    </row>
    <row r="31" spans="1:8" x14ac:dyDescent="0.2">
      <c r="A31" s="100">
        <f t="shared" si="0"/>
        <v>29</v>
      </c>
      <c r="B31" s="60"/>
      <c r="C31" s="59"/>
      <c r="D31" s="58"/>
      <c r="E31" s="58"/>
      <c r="F31" s="77" t="str">
        <f t="shared" ca="1" si="1"/>
        <v/>
      </c>
      <c r="G31" s="77" t="str">
        <f t="shared" ca="1" si="2"/>
        <v/>
      </c>
      <c r="H31" s="71" t="str">
        <f t="shared" si="3"/>
        <v/>
      </c>
    </row>
    <row r="32" spans="1:8" x14ac:dyDescent="0.2">
      <c r="A32" s="72">
        <f t="shared" si="0"/>
        <v>30</v>
      </c>
      <c r="B32" s="61"/>
      <c r="C32" s="62"/>
      <c r="D32" s="63"/>
      <c r="E32" s="63"/>
      <c r="F32" s="73" t="str">
        <f t="shared" ca="1" si="1"/>
        <v/>
      </c>
      <c r="G32" s="76" t="str">
        <f t="shared" ca="1" si="2"/>
        <v/>
      </c>
      <c r="H32" s="76" t="str">
        <f t="shared" si="3"/>
        <v/>
      </c>
    </row>
    <row r="33" spans="1:21" x14ac:dyDescent="0.2">
      <c r="A33" s="100">
        <f t="shared" si="0"/>
        <v>31</v>
      </c>
      <c r="B33" s="60"/>
      <c r="C33" s="59"/>
      <c r="D33" s="58"/>
      <c r="E33" s="58"/>
      <c r="F33" s="77" t="str">
        <f t="shared" ca="1" si="1"/>
        <v/>
      </c>
      <c r="G33" s="77" t="str">
        <f t="shared" ca="1" si="2"/>
        <v/>
      </c>
      <c r="H33" s="71" t="str">
        <f t="shared" si="3"/>
        <v/>
      </c>
      <c r="I33" s="65"/>
      <c r="J33" s="65"/>
      <c r="K33" s="65"/>
      <c r="L33" s="65"/>
      <c r="M33" s="65"/>
      <c r="N33" s="65"/>
      <c r="O33" s="65"/>
      <c r="P33" s="65"/>
      <c r="Q33" s="65"/>
      <c r="R33" s="65"/>
      <c r="S33" s="65"/>
      <c r="T33" s="65"/>
      <c r="U33" s="65"/>
    </row>
    <row r="34" spans="1:21" x14ac:dyDescent="0.2">
      <c r="A34" s="72">
        <f t="shared" si="0"/>
        <v>32</v>
      </c>
      <c r="B34" s="61"/>
      <c r="C34" s="62"/>
      <c r="D34" s="63"/>
      <c r="E34" s="63"/>
      <c r="F34" s="73" t="str">
        <f t="shared" ca="1" si="1"/>
        <v/>
      </c>
      <c r="G34" s="76" t="str">
        <f t="shared" ca="1" si="2"/>
        <v/>
      </c>
      <c r="H34" s="76" t="str">
        <f t="shared" si="3"/>
        <v/>
      </c>
      <c r="I34" s="65"/>
      <c r="J34" s="65"/>
      <c r="K34" s="65"/>
      <c r="L34" s="65"/>
      <c r="M34" s="65"/>
      <c r="N34" s="65"/>
      <c r="O34" s="65"/>
      <c r="P34" s="65"/>
      <c r="Q34" s="65"/>
      <c r="R34" s="65"/>
      <c r="S34" s="65"/>
      <c r="T34" s="65"/>
      <c r="U34" s="65"/>
    </row>
    <row r="35" spans="1:21" x14ac:dyDescent="0.2">
      <c r="A35" s="100">
        <f t="shared" si="0"/>
        <v>33</v>
      </c>
      <c r="B35" s="60"/>
      <c r="C35" s="59"/>
      <c r="D35" s="58"/>
      <c r="E35" s="58"/>
      <c r="F35" s="77" t="str">
        <f t="shared" ca="1" si="1"/>
        <v/>
      </c>
      <c r="G35" s="77" t="str">
        <f t="shared" ca="1" si="2"/>
        <v/>
      </c>
      <c r="H35" s="71" t="str">
        <f t="shared" si="3"/>
        <v/>
      </c>
      <c r="I35" s="65"/>
      <c r="J35" s="65"/>
      <c r="K35" s="65"/>
      <c r="L35" s="65"/>
      <c r="M35" s="65"/>
      <c r="N35" s="65"/>
      <c r="O35" s="65"/>
      <c r="P35" s="65"/>
      <c r="Q35" s="65"/>
      <c r="R35" s="65"/>
      <c r="S35" s="65"/>
      <c r="T35" s="65"/>
      <c r="U35" s="65"/>
    </row>
    <row r="36" spans="1:21" x14ac:dyDescent="0.2">
      <c r="A36" s="72">
        <f t="shared" si="0"/>
        <v>34</v>
      </c>
      <c r="B36" s="61"/>
      <c r="C36" s="62"/>
      <c r="D36" s="63"/>
      <c r="E36" s="63"/>
      <c r="F36" s="73" t="str">
        <f t="shared" ca="1" si="1"/>
        <v/>
      </c>
      <c r="G36" s="76" t="str">
        <f t="shared" ca="1" si="2"/>
        <v/>
      </c>
      <c r="H36" s="76" t="str">
        <f t="shared" si="3"/>
        <v/>
      </c>
      <c r="I36" s="65"/>
      <c r="J36" s="65"/>
      <c r="K36" s="65"/>
      <c r="L36" s="65"/>
      <c r="M36" s="65"/>
      <c r="N36" s="65"/>
      <c r="O36" s="65"/>
      <c r="P36" s="65"/>
      <c r="Q36" s="65"/>
      <c r="R36" s="65"/>
      <c r="S36" s="65"/>
      <c r="T36" s="65"/>
      <c r="U36" s="65"/>
    </row>
    <row r="37" spans="1:21" x14ac:dyDescent="0.2">
      <c r="A37" s="100">
        <f t="shared" si="0"/>
        <v>35</v>
      </c>
      <c r="B37" s="60"/>
      <c r="C37" s="59"/>
      <c r="D37" s="58"/>
      <c r="E37" s="58"/>
      <c r="F37" s="77" t="str">
        <f t="shared" ca="1" si="1"/>
        <v/>
      </c>
      <c r="G37" s="77" t="str">
        <f t="shared" ca="1" si="2"/>
        <v/>
      </c>
      <c r="H37" s="71" t="str">
        <f t="shared" si="3"/>
        <v/>
      </c>
      <c r="I37" s="65"/>
      <c r="J37" s="65"/>
      <c r="K37" s="65"/>
      <c r="L37" s="65"/>
      <c r="M37" s="65"/>
      <c r="N37" s="65"/>
      <c r="O37" s="65"/>
      <c r="P37" s="65"/>
      <c r="Q37" s="65"/>
      <c r="R37" s="65"/>
      <c r="S37" s="65"/>
      <c r="T37" s="65"/>
      <c r="U37" s="65"/>
    </row>
    <row r="38" spans="1:21" x14ac:dyDescent="0.2">
      <c r="A38" s="72">
        <f t="shared" si="0"/>
        <v>36</v>
      </c>
      <c r="B38" s="61"/>
      <c r="C38" s="62"/>
      <c r="D38" s="63"/>
      <c r="E38" s="63"/>
      <c r="F38" s="73" t="str">
        <f t="shared" ca="1" si="1"/>
        <v/>
      </c>
      <c r="G38" s="76" t="str">
        <f t="shared" ca="1" si="2"/>
        <v/>
      </c>
      <c r="H38" s="76" t="str">
        <f t="shared" si="3"/>
        <v/>
      </c>
      <c r="I38" s="65"/>
      <c r="J38" s="65"/>
      <c r="K38" s="65"/>
      <c r="L38" s="65"/>
      <c r="M38" s="65"/>
      <c r="N38" s="65"/>
      <c r="O38" s="65"/>
      <c r="P38" s="65"/>
      <c r="Q38" s="65"/>
      <c r="R38" s="65"/>
      <c r="S38" s="65"/>
      <c r="T38" s="65"/>
      <c r="U38" s="65"/>
    </row>
    <row r="39" spans="1:21" x14ac:dyDescent="0.2">
      <c r="A39" s="100">
        <f t="shared" si="0"/>
        <v>37</v>
      </c>
      <c r="B39" s="60"/>
      <c r="C39" s="59"/>
      <c r="D39" s="58"/>
      <c r="E39" s="58"/>
      <c r="F39" s="77" t="str">
        <f t="shared" ca="1" si="1"/>
        <v/>
      </c>
      <c r="G39" s="77" t="str">
        <f t="shared" ca="1" si="2"/>
        <v/>
      </c>
      <c r="H39" s="71" t="str">
        <f t="shared" si="3"/>
        <v/>
      </c>
      <c r="I39" s="65"/>
      <c r="J39" s="65"/>
      <c r="K39" s="65"/>
      <c r="L39" s="65"/>
      <c r="M39" s="65"/>
      <c r="N39" s="65"/>
      <c r="O39" s="65"/>
      <c r="P39" s="65"/>
      <c r="Q39" s="65"/>
      <c r="R39" s="65"/>
      <c r="S39" s="65"/>
      <c r="T39" s="65"/>
      <c r="U39" s="65"/>
    </row>
    <row r="40" spans="1:21" x14ac:dyDescent="0.2">
      <c r="A40" s="72">
        <f t="shared" si="0"/>
        <v>38</v>
      </c>
      <c r="B40" s="61"/>
      <c r="C40" s="62"/>
      <c r="D40" s="63"/>
      <c r="E40" s="63"/>
      <c r="F40" s="73" t="str">
        <f t="shared" ca="1" si="1"/>
        <v/>
      </c>
      <c r="G40" s="76" t="str">
        <f t="shared" ca="1" si="2"/>
        <v/>
      </c>
      <c r="H40" s="76" t="str">
        <f t="shared" si="3"/>
        <v/>
      </c>
      <c r="I40" s="65"/>
      <c r="J40" s="65"/>
      <c r="K40" s="65"/>
      <c r="L40" s="65"/>
      <c r="M40" s="65"/>
      <c r="N40" s="65"/>
      <c r="O40" s="65"/>
      <c r="P40" s="65"/>
      <c r="Q40" s="65"/>
      <c r="R40" s="65"/>
      <c r="S40" s="65"/>
      <c r="T40" s="65"/>
      <c r="U40" s="65"/>
    </row>
    <row r="41" spans="1:21" x14ac:dyDescent="0.2">
      <c r="A41" s="100">
        <f t="shared" si="0"/>
        <v>39</v>
      </c>
      <c r="B41" s="60"/>
      <c r="C41" s="59"/>
      <c r="D41" s="58"/>
      <c r="E41" s="58"/>
      <c r="F41" s="77" t="str">
        <f t="shared" ca="1" si="1"/>
        <v/>
      </c>
      <c r="G41" s="77" t="str">
        <f t="shared" ca="1" si="2"/>
        <v/>
      </c>
      <c r="H41" s="71" t="str">
        <f t="shared" si="3"/>
        <v/>
      </c>
      <c r="I41" s="65"/>
      <c r="J41" s="65"/>
      <c r="K41" s="65"/>
      <c r="L41" s="65"/>
      <c r="M41" s="65"/>
      <c r="N41" s="65"/>
      <c r="O41" s="65"/>
      <c r="P41" s="65"/>
      <c r="Q41" s="65"/>
      <c r="R41" s="65"/>
      <c r="S41" s="65"/>
      <c r="T41" s="65"/>
      <c r="U41" s="65"/>
    </row>
    <row r="42" spans="1:21" x14ac:dyDescent="0.2">
      <c r="A42" s="72">
        <f>+A41+1</f>
        <v>40</v>
      </c>
      <c r="B42" s="61"/>
      <c r="C42" s="62"/>
      <c r="D42" s="63"/>
      <c r="E42" s="63"/>
      <c r="F42" s="73" t="str">
        <f t="shared" ca="1" si="1"/>
        <v/>
      </c>
      <c r="G42" s="76" t="str">
        <f t="shared" ca="1" si="2"/>
        <v/>
      </c>
      <c r="H42" s="76" t="str">
        <f t="shared" si="3"/>
        <v/>
      </c>
      <c r="I42" s="65"/>
      <c r="J42" s="65"/>
      <c r="K42" s="65"/>
      <c r="L42" s="65"/>
      <c r="M42" s="65"/>
      <c r="N42" s="65"/>
      <c r="O42" s="65"/>
      <c r="P42" s="65"/>
      <c r="Q42" s="65"/>
      <c r="R42" s="65"/>
      <c r="S42" s="65"/>
      <c r="T42" s="65"/>
      <c r="U42" s="65"/>
    </row>
    <row r="43" spans="1:21" x14ac:dyDescent="0.2">
      <c r="A43" s="100">
        <f t="shared" si="0"/>
        <v>41</v>
      </c>
      <c r="B43" s="60"/>
      <c r="C43" s="59"/>
      <c r="D43" s="58"/>
      <c r="E43" s="58"/>
      <c r="F43" s="77" t="str">
        <f t="shared" ca="1" si="1"/>
        <v/>
      </c>
      <c r="G43" s="77" t="str">
        <f t="shared" ca="1" si="2"/>
        <v/>
      </c>
      <c r="H43" s="71" t="str">
        <f t="shared" si="3"/>
        <v/>
      </c>
      <c r="I43" s="65"/>
      <c r="J43" s="65"/>
      <c r="K43" s="65"/>
      <c r="L43" s="65"/>
      <c r="M43" s="65"/>
      <c r="N43" s="65"/>
      <c r="O43" s="65"/>
      <c r="P43" s="65"/>
      <c r="Q43" s="65"/>
      <c r="R43" s="65"/>
      <c r="S43" s="65"/>
      <c r="T43" s="65"/>
      <c r="U43" s="65"/>
    </row>
    <row r="44" spans="1:21" x14ac:dyDescent="0.2">
      <c r="A44" s="72">
        <f t="shared" si="0"/>
        <v>42</v>
      </c>
      <c r="B44" s="61"/>
      <c r="C44" s="62"/>
      <c r="D44" s="63"/>
      <c r="E44" s="63"/>
      <c r="F44" s="73" t="str">
        <f t="shared" ca="1" si="1"/>
        <v/>
      </c>
      <c r="G44" s="76" t="str">
        <f t="shared" ca="1" si="2"/>
        <v/>
      </c>
      <c r="H44" s="76" t="str">
        <f t="shared" si="3"/>
        <v/>
      </c>
      <c r="I44" s="65"/>
      <c r="J44" s="65"/>
      <c r="K44" s="65"/>
      <c r="L44" s="65"/>
      <c r="M44" s="65"/>
      <c r="N44" s="65"/>
      <c r="O44" s="65"/>
      <c r="P44" s="65"/>
      <c r="Q44" s="65"/>
      <c r="R44" s="65"/>
      <c r="S44" s="65"/>
      <c r="T44" s="65"/>
      <c r="U44" s="65"/>
    </row>
    <row r="45" spans="1:21" x14ac:dyDescent="0.2">
      <c r="A45" s="100">
        <f t="shared" si="0"/>
        <v>43</v>
      </c>
      <c r="B45" s="60"/>
      <c r="C45" s="59"/>
      <c r="D45" s="58"/>
      <c r="E45" s="58"/>
      <c r="F45" s="77" t="str">
        <f t="shared" ca="1" si="1"/>
        <v/>
      </c>
      <c r="G45" s="77" t="str">
        <f t="shared" ca="1" si="2"/>
        <v/>
      </c>
      <c r="H45" s="71" t="str">
        <f t="shared" si="3"/>
        <v/>
      </c>
      <c r="I45" s="65"/>
      <c r="J45" s="65"/>
      <c r="K45" s="65"/>
      <c r="L45" s="65"/>
      <c r="M45" s="65"/>
      <c r="N45" s="65"/>
      <c r="O45" s="65"/>
      <c r="P45" s="65"/>
      <c r="Q45" s="65"/>
      <c r="R45" s="65"/>
      <c r="S45" s="65"/>
      <c r="T45" s="65"/>
      <c r="U45" s="65"/>
    </row>
    <row r="46" spans="1:21" x14ac:dyDescent="0.2">
      <c r="A46" s="72">
        <f t="shared" si="0"/>
        <v>44</v>
      </c>
      <c r="B46" s="61"/>
      <c r="C46" s="62"/>
      <c r="D46" s="63"/>
      <c r="E46" s="63"/>
      <c r="F46" s="73" t="str">
        <f t="shared" ca="1" si="1"/>
        <v/>
      </c>
      <c r="G46" s="76" t="str">
        <f t="shared" ca="1" si="2"/>
        <v/>
      </c>
      <c r="H46" s="76" t="str">
        <f t="shared" si="3"/>
        <v/>
      </c>
      <c r="I46" s="65"/>
      <c r="J46" s="65"/>
      <c r="K46" s="65"/>
      <c r="L46" s="65"/>
      <c r="M46" s="65"/>
      <c r="N46" s="65"/>
      <c r="O46" s="65"/>
      <c r="P46" s="65"/>
      <c r="Q46" s="65"/>
      <c r="R46" s="65"/>
      <c r="S46" s="65"/>
      <c r="T46" s="65"/>
      <c r="U46" s="65"/>
    </row>
    <row r="47" spans="1:21" x14ac:dyDescent="0.2">
      <c r="A47" s="100">
        <f t="shared" si="0"/>
        <v>45</v>
      </c>
      <c r="B47" s="60"/>
      <c r="C47" s="59"/>
      <c r="D47" s="58"/>
      <c r="E47" s="58"/>
      <c r="F47" s="77" t="str">
        <f t="shared" ca="1" si="1"/>
        <v/>
      </c>
      <c r="G47" s="77" t="str">
        <f t="shared" ca="1" si="2"/>
        <v/>
      </c>
      <c r="H47" s="71" t="str">
        <f t="shared" si="3"/>
        <v/>
      </c>
      <c r="I47" s="65"/>
      <c r="J47" s="65" t="str">
        <f ca="1">IF(G47="EE",IF(I47="Simples",3,IF(I47="Média",4,IF(I47="Complexa",6,""))),
IF(G47="CE",IF(I47="Simples",3,IF(I47="Média",4,IF(I47="Complexa",6,""))),
IF(G47="SE",IF(I47="Simples",4,IF(I47="Média",5,IF(I47="Complexa",7,""))),""
)))</f>
        <v/>
      </c>
      <c r="K47" s="65"/>
      <c r="L47" s="65" t="str">
        <f t="shared" ref="L47:U47" si="4">IF(H47="EE",IF(K47="Simples",3,IF(K47="Média",4,IF(K47="Complexa",6,""))),
IF(H47="CE",IF(K47="Simples",3,IF(K47="Média",4,IF(K47="Complexa",6,""))),
IF(H47="SE",IF(K47="Simples",4,IF(K47="Média",5,IF(K47="Complexa",7,""))),""
)))</f>
        <v/>
      </c>
      <c r="M47" s="65" t="str">
        <f t="shared" si="4"/>
        <v/>
      </c>
      <c r="N47" s="65" t="str">
        <f t="shared" ca="1" si="4"/>
        <v/>
      </c>
      <c r="O47" s="65" t="str">
        <f t="shared" si="4"/>
        <v/>
      </c>
      <c r="P47" s="65" t="str">
        <f t="shared" si="4"/>
        <v/>
      </c>
      <c r="Q47" s="65" t="str">
        <f t="shared" si="4"/>
        <v/>
      </c>
      <c r="R47" s="65" t="str">
        <f t="shared" ca="1" si="4"/>
        <v/>
      </c>
      <c r="S47" s="65" t="str">
        <f t="shared" si="4"/>
        <v/>
      </c>
      <c r="T47" s="65" t="str">
        <f t="shared" si="4"/>
        <v/>
      </c>
      <c r="U47" s="65" t="str">
        <f t="shared" si="4"/>
        <v/>
      </c>
    </row>
    <row r="48" spans="1:21" x14ac:dyDescent="0.2">
      <c r="A48" s="72">
        <f t="shared" si="0"/>
        <v>46</v>
      </c>
      <c r="B48" s="61"/>
      <c r="C48" s="62"/>
      <c r="D48" s="63"/>
      <c r="E48" s="63"/>
      <c r="F48" s="73" t="str">
        <f t="shared" ca="1" si="1"/>
        <v/>
      </c>
      <c r="G48" s="76" t="str">
        <f t="shared" ca="1" si="2"/>
        <v/>
      </c>
      <c r="H48" s="76" t="str">
        <f t="shared" si="3"/>
        <v/>
      </c>
      <c r="I48" s="65"/>
      <c r="J48" s="65"/>
      <c r="K48" s="65"/>
      <c r="L48" s="65"/>
      <c r="M48" s="65"/>
      <c r="N48" s="65"/>
      <c r="O48" s="65"/>
      <c r="P48" s="65"/>
      <c r="Q48" s="65"/>
      <c r="R48" s="65"/>
      <c r="S48" s="65"/>
      <c r="T48" s="65"/>
      <c r="U48" s="65"/>
    </row>
    <row r="49" spans="1:8" x14ac:dyDescent="0.2">
      <c r="A49" s="100">
        <f t="shared" si="0"/>
        <v>47</v>
      </c>
      <c r="B49" s="60"/>
      <c r="C49" s="59"/>
      <c r="D49" s="58"/>
      <c r="E49" s="58"/>
      <c r="F49" s="77" t="str">
        <f t="shared" ca="1" si="1"/>
        <v/>
      </c>
      <c r="G49" s="77" t="str">
        <f t="shared" ca="1" si="2"/>
        <v/>
      </c>
      <c r="H49" s="71" t="str">
        <f t="shared" si="3"/>
        <v/>
      </c>
    </row>
    <row r="50" spans="1:8" x14ac:dyDescent="0.2">
      <c r="A50" s="72">
        <f t="shared" si="0"/>
        <v>48</v>
      </c>
      <c r="B50" s="61"/>
      <c r="C50" s="62"/>
      <c r="D50" s="63"/>
      <c r="E50" s="63"/>
      <c r="F50" s="73" t="str">
        <f t="shared" ca="1" si="1"/>
        <v/>
      </c>
      <c r="G50" s="76" t="str">
        <f t="shared" ca="1" si="2"/>
        <v/>
      </c>
      <c r="H50" s="76" t="str">
        <f t="shared" si="3"/>
        <v/>
      </c>
    </row>
    <row r="51" spans="1:8" x14ac:dyDescent="0.2">
      <c r="A51" s="100">
        <f t="shared" si="0"/>
        <v>49</v>
      </c>
      <c r="B51" s="60"/>
      <c r="C51" s="59"/>
      <c r="D51" s="58"/>
      <c r="E51" s="58"/>
      <c r="F51" s="77" t="str">
        <f t="shared" ca="1" si="1"/>
        <v/>
      </c>
      <c r="G51" s="77" t="str">
        <f t="shared" ca="1" si="2"/>
        <v/>
      </c>
      <c r="H51" s="71" t="str">
        <f t="shared" si="3"/>
        <v/>
      </c>
    </row>
    <row r="52" spans="1:8" x14ac:dyDescent="0.2">
      <c r="A52" s="72">
        <f t="shared" si="0"/>
        <v>50</v>
      </c>
      <c r="B52" s="61"/>
      <c r="C52" s="62"/>
      <c r="D52" s="63"/>
      <c r="E52" s="63"/>
      <c r="F52" s="73" t="str">
        <f t="shared" ca="1" si="1"/>
        <v/>
      </c>
      <c r="G52" s="76" t="str">
        <f t="shared" ca="1" si="2"/>
        <v/>
      </c>
      <c r="H52" s="76" t="str">
        <f t="shared" si="3"/>
        <v/>
      </c>
    </row>
    <row r="53" spans="1:8" x14ac:dyDescent="0.2">
      <c r="A53" s="100">
        <f t="shared" si="0"/>
        <v>51</v>
      </c>
      <c r="B53" s="60"/>
      <c r="C53" s="59"/>
      <c r="D53" s="58"/>
      <c r="E53" s="58"/>
      <c r="F53" s="77" t="str">
        <f t="shared" ca="1" si="1"/>
        <v/>
      </c>
      <c r="G53" s="77" t="str">
        <f t="shared" ca="1" si="2"/>
        <v/>
      </c>
      <c r="H53" s="71" t="str">
        <f t="shared" si="3"/>
        <v/>
      </c>
    </row>
    <row r="54" spans="1:8" x14ac:dyDescent="0.2">
      <c r="A54" s="72">
        <f t="shared" si="0"/>
        <v>52</v>
      </c>
      <c r="B54" s="61"/>
      <c r="C54" s="62"/>
      <c r="D54" s="63"/>
      <c r="E54" s="63"/>
      <c r="F54" s="73" t="str">
        <f t="shared" ca="1" si="1"/>
        <v/>
      </c>
      <c r="G54" s="76" t="str">
        <f t="shared" ca="1" si="2"/>
        <v/>
      </c>
      <c r="H54" s="76" t="str">
        <f t="shared" si="3"/>
        <v/>
      </c>
    </row>
    <row r="55" spans="1:8" x14ac:dyDescent="0.2">
      <c r="A55" s="100">
        <f>+A54+1</f>
        <v>53</v>
      </c>
      <c r="B55" s="60"/>
      <c r="C55" s="59"/>
      <c r="D55" s="58"/>
      <c r="E55" s="58"/>
      <c r="F55" s="77" t="str">
        <f t="shared" ca="1" si="1"/>
        <v/>
      </c>
      <c r="G55" s="77" t="str">
        <f t="shared" ca="1" si="2"/>
        <v/>
      </c>
      <c r="H55" s="71" t="str">
        <f t="shared" si="3"/>
        <v/>
      </c>
    </row>
    <row r="56" spans="1:8" x14ac:dyDescent="0.2">
      <c r="A56" s="72">
        <f t="shared" si="0"/>
        <v>54</v>
      </c>
      <c r="B56" s="61"/>
      <c r="C56" s="62"/>
      <c r="D56" s="63"/>
      <c r="E56" s="63"/>
      <c r="F56" s="73" t="str">
        <f t="shared" ca="1" si="1"/>
        <v/>
      </c>
      <c r="G56" s="76" t="str">
        <f t="shared" ca="1" si="2"/>
        <v/>
      </c>
      <c r="H56" s="76" t="str">
        <f t="shared" si="3"/>
        <v/>
      </c>
    </row>
    <row r="57" spans="1:8" x14ac:dyDescent="0.2">
      <c r="A57" s="100">
        <f t="shared" si="0"/>
        <v>55</v>
      </c>
      <c r="B57" s="60"/>
      <c r="C57" s="59"/>
      <c r="D57" s="58"/>
      <c r="E57" s="58"/>
      <c r="F57" s="77" t="str">
        <f t="shared" ca="1" si="1"/>
        <v/>
      </c>
      <c r="G57" s="77" t="str">
        <f t="shared" ca="1" si="2"/>
        <v/>
      </c>
      <c r="H57" s="71" t="str">
        <f t="shared" si="3"/>
        <v/>
      </c>
    </row>
    <row r="58" spans="1:8" x14ac:dyDescent="0.2">
      <c r="A58" s="72">
        <f t="shared" si="0"/>
        <v>56</v>
      </c>
      <c r="B58" s="61"/>
      <c r="C58" s="62"/>
      <c r="D58" s="63"/>
      <c r="E58" s="63"/>
      <c r="F58" s="73" t="str">
        <f t="shared" ca="1" si="1"/>
        <v/>
      </c>
      <c r="G58" s="76" t="str">
        <f t="shared" ca="1" si="2"/>
        <v/>
      </c>
      <c r="H58" s="76" t="str">
        <f t="shared" si="3"/>
        <v/>
      </c>
    </row>
    <row r="59" spans="1:8" x14ac:dyDescent="0.2">
      <c r="A59" s="100">
        <f t="shared" si="0"/>
        <v>57</v>
      </c>
      <c r="B59" s="60"/>
      <c r="C59" s="59"/>
      <c r="D59" s="58"/>
      <c r="E59" s="58"/>
      <c r="F59" s="77" t="str">
        <f t="shared" ca="1" si="1"/>
        <v/>
      </c>
      <c r="G59" s="77" t="str">
        <f t="shared" ca="1" si="2"/>
        <v/>
      </c>
      <c r="H59" s="71" t="str">
        <f t="shared" si="3"/>
        <v/>
      </c>
    </row>
    <row r="60" spans="1:8" x14ac:dyDescent="0.2">
      <c r="A60" s="72">
        <f t="shared" si="0"/>
        <v>58</v>
      </c>
      <c r="B60" s="61"/>
      <c r="C60" s="62"/>
      <c r="D60" s="63"/>
      <c r="E60" s="63"/>
      <c r="F60" s="73" t="str">
        <f t="shared" ca="1" si="1"/>
        <v/>
      </c>
      <c r="G60" s="76" t="str">
        <f t="shared" ca="1" si="2"/>
        <v/>
      </c>
      <c r="H60" s="76" t="str">
        <f t="shared" si="3"/>
        <v/>
      </c>
    </row>
    <row r="61" spans="1:8" x14ac:dyDescent="0.2">
      <c r="A61" s="100">
        <f t="shared" si="0"/>
        <v>59</v>
      </c>
      <c r="B61" s="60"/>
      <c r="C61" s="59"/>
      <c r="D61" s="58"/>
      <c r="E61" s="58"/>
      <c r="F61" s="77" t="str">
        <f t="shared" ca="1" si="1"/>
        <v/>
      </c>
      <c r="G61" s="77" t="str">
        <f t="shared" ca="1" si="2"/>
        <v/>
      </c>
      <c r="H61" s="71" t="str">
        <f t="shared" si="3"/>
        <v/>
      </c>
    </row>
    <row r="62" spans="1:8" x14ac:dyDescent="0.2">
      <c r="A62" s="72">
        <f t="shared" si="0"/>
        <v>60</v>
      </c>
      <c r="B62" s="61"/>
      <c r="C62" s="62"/>
      <c r="D62" s="63"/>
      <c r="E62" s="63"/>
      <c r="F62" s="73" t="str">
        <f t="shared" ca="1" si="1"/>
        <v/>
      </c>
      <c r="G62" s="76" t="str">
        <f t="shared" ca="1" si="2"/>
        <v/>
      </c>
      <c r="H62" s="76" t="str">
        <f t="shared" si="3"/>
        <v/>
      </c>
    </row>
    <row r="63" spans="1:8" x14ac:dyDescent="0.2">
      <c r="A63" s="100">
        <f t="shared" si="0"/>
        <v>61</v>
      </c>
      <c r="B63" s="60"/>
      <c r="C63" s="59"/>
      <c r="D63" s="58"/>
      <c r="E63" s="58"/>
      <c r="F63" s="77" t="str">
        <f t="shared" ca="1" si="1"/>
        <v/>
      </c>
      <c r="G63" s="77" t="str">
        <f t="shared" ca="1" si="2"/>
        <v/>
      </c>
      <c r="H63" s="71" t="str">
        <f t="shared" si="3"/>
        <v/>
      </c>
    </row>
    <row r="64" spans="1:8" x14ac:dyDescent="0.2">
      <c r="A64" s="72">
        <f t="shared" si="0"/>
        <v>62</v>
      </c>
      <c r="B64" s="61"/>
      <c r="C64" s="62"/>
      <c r="D64" s="63"/>
      <c r="E64" s="63"/>
      <c r="F64" s="73" t="str">
        <f t="shared" ca="1" si="1"/>
        <v/>
      </c>
      <c r="G64" s="76" t="str">
        <f t="shared" ca="1" si="2"/>
        <v/>
      </c>
      <c r="H64" s="76" t="str">
        <f t="shared" si="3"/>
        <v/>
      </c>
    </row>
    <row r="65" spans="1:8" x14ac:dyDescent="0.2">
      <c r="A65" s="100">
        <f t="shared" si="0"/>
        <v>63</v>
      </c>
      <c r="B65" s="60"/>
      <c r="C65" s="59"/>
      <c r="D65" s="58"/>
      <c r="E65" s="58"/>
      <c r="F65" s="77" t="str">
        <f t="shared" ca="1" si="1"/>
        <v/>
      </c>
      <c r="G65" s="77" t="str">
        <f t="shared" ca="1" si="2"/>
        <v/>
      </c>
      <c r="H65" s="71" t="str">
        <f t="shared" si="3"/>
        <v/>
      </c>
    </row>
    <row r="66" spans="1:8" x14ac:dyDescent="0.2">
      <c r="A66" s="72">
        <f t="shared" si="0"/>
        <v>64</v>
      </c>
      <c r="B66" s="61"/>
      <c r="C66" s="62"/>
      <c r="D66" s="63"/>
      <c r="E66" s="63"/>
      <c r="F66" s="73" t="str">
        <f t="shared" ca="1" si="1"/>
        <v/>
      </c>
      <c r="G66" s="76" t="str">
        <f t="shared" ca="1" si="2"/>
        <v/>
      </c>
      <c r="H66" s="76" t="str">
        <f t="shared" si="3"/>
        <v/>
      </c>
    </row>
    <row r="67" spans="1:8" x14ac:dyDescent="0.2">
      <c r="A67" s="100">
        <f t="shared" si="0"/>
        <v>65</v>
      </c>
      <c r="B67" s="60"/>
      <c r="C67" s="59"/>
      <c r="D67" s="58"/>
      <c r="E67" s="58"/>
      <c r="F67" s="77" t="str">
        <f t="shared" ca="1" si="1"/>
        <v/>
      </c>
      <c r="G67" s="77" t="str">
        <f t="shared" ca="1" si="2"/>
        <v/>
      </c>
      <c r="H67" s="71" t="str">
        <f t="shared" si="3"/>
        <v/>
      </c>
    </row>
    <row r="68" spans="1:8" x14ac:dyDescent="0.2">
      <c r="A68" s="72">
        <f t="shared" ref="A68:A131" si="5">+A67+1</f>
        <v>66</v>
      </c>
      <c r="B68" s="61"/>
      <c r="C68" s="62"/>
      <c r="D68" s="63"/>
      <c r="E68" s="63"/>
      <c r="F68" s="73" t="str">
        <f t="shared" ca="1" si="1"/>
        <v/>
      </c>
      <c r="G68" s="76" t="str">
        <f t="shared" ca="1" si="2"/>
        <v/>
      </c>
      <c r="H68" s="76" t="str">
        <f t="shared" si="3"/>
        <v/>
      </c>
    </row>
    <row r="69" spans="1:8" x14ac:dyDescent="0.2">
      <c r="A69" s="100">
        <f t="shared" si="5"/>
        <v>67</v>
      </c>
      <c r="B69" s="60"/>
      <c r="C69" s="59"/>
      <c r="D69" s="58"/>
      <c r="E69" s="58"/>
      <c r="F69" s="77" t="str">
        <f t="shared" ref="F69:F132" ca="1" si="6">IF(ISBLANK(D69),"",CELL("conteúdo",INDEX($J$1:$K$12,D69,2)))</f>
        <v/>
      </c>
      <c r="G69" s="77" t="str">
        <f t="shared" ref="G69:G132" ca="1" si="7">IF(ISBLANK(D69),"",CELL("conteúdo",INDEX($J$1:$K$12,D69,1)))</f>
        <v/>
      </c>
      <c r="H69" s="71" t="str">
        <f t="shared" ref="H69:H132" si="8">IF(ISBLANK(D69),"",G69*E69)</f>
        <v/>
      </c>
    </row>
    <row r="70" spans="1:8" x14ac:dyDescent="0.2">
      <c r="A70" s="72">
        <f t="shared" si="5"/>
        <v>68</v>
      </c>
      <c r="B70" s="61"/>
      <c r="C70" s="62"/>
      <c r="D70" s="63"/>
      <c r="E70" s="63"/>
      <c r="F70" s="73" t="str">
        <f t="shared" ca="1" si="6"/>
        <v/>
      </c>
      <c r="G70" s="76" t="str">
        <f t="shared" ca="1" si="7"/>
        <v/>
      </c>
      <c r="H70" s="76" t="str">
        <f t="shared" si="8"/>
        <v/>
      </c>
    </row>
    <row r="71" spans="1:8" x14ac:dyDescent="0.2">
      <c r="A71" s="100">
        <f t="shared" si="5"/>
        <v>69</v>
      </c>
      <c r="B71" s="60"/>
      <c r="C71" s="59"/>
      <c r="D71" s="58"/>
      <c r="E71" s="58"/>
      <c r="F71" s="77" t="str">
        <f t="shared" ca="1" si="6"/>
        <v/>
      </c>
      <c r="G71" s="77" t="str">
        <f t="shared" ca="1" si="7"/>
        <v/>
      </c>
      <c r="H71" s="71" t="str">
        <f t="shared" si="8"/>
        <v/>
      </c>
    </row>
    <row r="72" spans="1:8" x14ac:dyDescent="0.2">
      <c r="A72" s="72">
        <f t="shared" si="5"/>
        <v>70</v>
      </c>
      <c r="B72" s="61"/>
      <c r="C72" s="62"/>
      <c r="D72" s="63"/>
      <c r="E72" s="63"/>
      <c r="F72" s="73" t="str">
        <f t="shared" ca="1" si="6"/>
        <v/>
      </c>
      <c r="G72" s="76" t="str">
        <f t="shared" ca="1" si="7"/>
        <v/>
      </c>
      <c r="H72" s="76" t="str">
        <f t="shared" si="8"/>
        <v/>
      </c>
    </row>
    <row r="73" spans="1:8" x14ac:dyDescent="0.2">
      <c r="A73" s="100">
        <f t="shared" si="5"/>
        <v>71</v>
      </c>
      <c r="B73" s="60"/>
      <c r="C73" s="59"/>
      <c r="D73" s="58"/>
      <c r="E73" s="58"/>
      <c r="F73" s="77" t="str">
        <f t="shared" ca="1" si="6"/>
        <v/>
      </c>
      <c r="G73" s="77" t="str">
        <f t="shared" ca="1" si="7"/>
        <v/>
      </c>
      <c r="H73" s="71" t="str">
        <f t="shared" si="8"/>
        <v/>
      </c>
    </row>
    <row r="74" spans="1:8" x14ac:dyDescent="0.2">
      <c r="A74" s="72">
        <f t="shared" si="5"/>
        <v>72</v>
      </c>
      <c r="B74" s="61"/>
      <c r="C74" s="62"/>
      <c r="D74" s="63"/>
      <c r="E74" s="63"/>
      <c r="F74" s="73" t="str">
        <f t="shared" ca="1" si="6"/>
        <v/>
      </c>
      <c r="G74" s="76" t="str">
        <f t="shared" ca="1" si="7"/>
        <v/>
      </c>
      <c r="H74" s="76" t="str">
        <f t="shared" si="8"/>
        <v/>
      </c>
    </row>
    <row r="75" spans="1:8" x14ac:dyDescent="0.2">
      <c r="A75" s="100">
        <f t="shared" si="5"/>
        <v>73</v>
      </c>
      <c r="B75" s="60"/>
      <c r="C75" s="59"/>
      <c r="D75" s="58"/>
      <c r="E75" s="58"/>
      <c r="F75" s="77" t="str">
        <f t="shared" ca="1" si="6"/>
        <v/>
      </c>
      <c r="G75" s="77" t="str">
        <f t="shared" ca="1" si="7"/>
        <v/>
      </c>
      <c r="H75" s="71" t="str">
        <f t="shared" si="8"/>
        <v/>
      </c>
    </row>
    <row r="76" spans="1:8" x14ac:dyDescent="0.2">
      <c r="A76" s="72">
        <f t="shared" si="5"/>
        <v>74</v>
      </c>
      <c r="B76" s="61"/>
      <c r="C76" s="62"/>
      <c r="D76" s="63"/>
      <c r="E76" s="63"/>
      <c r="F76" s="73" t="str">
        <f t="shared" ca="1" si="6"/>
        <v/>
      </c>
      <c r="G76" s="76" t="str">
        <f t="shared" ca="1" si="7"/>
        <v/>
      </c>
      <c r="H76" s="76" t="str">
        <f t="shared" si="8"/>
        <v/>
      </c>
    </row>
    <row r="77" spans="1:8" x14ac:dyDescent="0.2">
      <c r="A77" s="100">
        <f t="shared" si="5"/>
        <v>75</v>
      </c>
      <c r="B77" s="60"/>
      <c r="C77" s="59"/>
      <c r="D77" s="58"/>
      <c r="E77" s="58"/>
      <c r="F77" s="77" t="str">
        <f t="shared" ca="1" si="6"/>
        <v/>
      </c>
      <c r="G77" s="77" t="str">
        <f t="shared" ca="1" si="7"/>
        <v/>
      </c>
      <c r="H77" s="71" t="str">
        <f t="shared" si="8"/>
        <v/>
      </c>
    </row>
    <row r="78" spans="1:8" x14ac:dyDescent="0.2">
      <c r="A78" s="72">
        <f t="shared" si="5"/>
        <v>76</v>
      </c>
      <c r="B78" s="61"/>
      <c r="C78" s="62"/>
      <c r="D78" s="63"/>
      <c r="E78" s="63"/>
      <c r="F78" s="73" t="str">
        <f t="shared" ca="1" si="6"/>
        <v/>
      </c>
      <c r="G78" s="76" t="str">
        <f t="shared" ca="1" si="7"/>
        <v/>
      </c>
      <c r="H78" s="76" t="str">
        <f t="shared" si="8"/>
        <v/>
      </c>
    </row>
    <row r="79" spans="1:8" x14ac:dyDescent="0.2">
      <c r="A79" s="100">
        <f t="shared" si="5"/>
        <v>77</v>
      </c>
      <c r="B79" s="60"/>
      <c r="C79" s="59"/>
      <c r="D79" s="58"/>
      <c r="E79" s="58"/>
      <c r="F79" s="77" t="str">
        <f t="shared" ca="1" si="6"/>
        <v/>
      </c>
      <c r="G79" s="77" t="str">
        <f t="shared" ca="1" si="7"/>
        <v/>
      </c>
      <c r="H79" s="71" t="str">
        <f t="shared" si="8"/>
        <v/>
      </c>
    </row>
    <row r="80" spans="1:8" x14ac:dyDescent="0.2">
      <c r="A80" s="72">
        <f t="shared" si="5"/>
        <v>78</v>
      </c>
      <c r="B80" s="61"/>
      <c r="C80" s="62"/>
      <c r="D80" s="63"/>
      <c r="E80" s="63"/>
      <c r="F80" s="73" t="str">
        <f t="shared" ca="1" si="6"/>
        <v/>
      </c>
      <c r="G80" s="76" t="str">
        <f t="shared" ca="1" si="7"/>
        <v/>
      </c>
      <c r="H80" s="76" t="str">
        <f t="shared" si="8"/>
        <v/>
      </c>
    </row>
    <row r="81" spans="1:8" x14ac:dyDescent="0.2">
      <c r="A81" s="100">
        <f t="shared" si="5"/>
        <v>79</v>
      </c>
      <c r="B81" s="60"/>
      <c r="C81" s="59"/>
      <c r="D81" s="58"/>
      <c r="E81" s="58"/>
      <c r="F81" s="77" t="str">
        <f t="shared" ca="1" si="6"/>
        <v/>
      </c>
      <c r="G81" s="77" t="str">
        <f t="shared" ca="1" si="7"/>
        <v/>
      </c>
      <c r="H81" s="71" t="str">
        <f t="shared" si="8"/>
        <v/>
      </c>
    </row>
    <row r="82" spans="1:8" x14ac:dyDescent="0.2">
      <c r="A82" s="72">
        <f t="shared" si="5"/>
        <v>80</v>
      </c>
      <c r="B82" s="61"/>
      <c r="C82" s="62"/>
      <c r="D82" s="63"/>
      <c r="E82" s="63"/>
      <c r="F82" s="73" t="str">
        <f t="shared" ca="1" si="6"/>
        <v/>
      </c>
      <c r="G82" s="76" t="str">
        <f t="shared" ca="1" si="7"/>
        <v/>
      </c>
      <c r="H82" s="76" t="str">
        <f t="shared" si="8"/>
        <v/>
      </c>
    </row>
    <row r="83" spans="1:8" x14ac:dyDescent="0.2">
      <c r="A83" s="100">
        <f t="shared" si="5"/>
        <v>81</v>
      </c>
      <c r="B83" s="60"/>
      <c r="C83" s="59"/>
      <c r="D83" s="58"/>
      <c r="E83" s="58"/>
      <c r="F83" s="77" t="str">
        <f t="shared" ca="1" si="6"/>
        <v/>
      </c>
      <c r="G83" s="77" t="str">
        <f t="shared" ca="1" si="7"/>
        <v/>
      </c>
      <c r="H83" s="71" t="str">
        <f t="shared" si="8"/>
        <v/>
      </c>
    </row>
    <row r="84" spans="1:8" x14ac:dyDescent="0.2">
      <c r="A84" s="72">
        <f t="shared" si="5"/>
        <v>82</v>
      </c>
      <c r="B84" s="61"/>
      <c r="C84" s="62"/>
      <c r="D84" s="63"/>
      <c r="E84" s="63"/>
      <c r="F84" s="73" t="str">
        <f t="shared" ca="1" si="6"/>
        <v/>
      </c>
      <c r="G84" s="76" t="str">
        <f t="shared" ca="1" si="7"/>
        <v/>
      </c>
      <c r="H84" s="76" t="str">
        <f t="shared" si="8"/>
        <v/>
      </c>
    </row>
    <row r="85" spans="1:8" x14ac:dyDescent="0.2">
      <c r="A85" s="100">
        <f t="shared" si="5"/>
        <v>83</v>
      </c>
      <c r="B85" s="60"/>
      <c r="C85" s="59"/>
      <c r="D85" s="58"/>
      <c r="E85" s="58"/>
      <c r="F85" s="77" t="str">
        <f t="shared" ca="1" si="6"/>
        <v/>
      </c>
      <c r="G85" s="77" t="str">
        <f t="shared" ca="1" si="7"/>
        <v/>
      </c>
      <c r="H85" s="71" t="str">
        <f t="shared" si="8"/>
        <v/>
      </c>
    </row>
    <row r="86" spans="1:8" x14ac:dyDescent="0.2">
      <c r="A86" s="72">
        <f t="shared" si="5"/>
        <v>84</v>
      </c>
      <c r="B86" s="61"/>
      <c r="C86" s="62"/>
      <c r="D86" s="63"/>
      <c r="E86" s="63"/>
      <c r="F86" s="73" t="str">
        <f t="shared" ca="1" si="6"/>
        <v/>
      </c>
      <c r="G86" s="76" t="str">
        <f t="shared" ca="1" si="7"/>
        <v/>
      </c>
      <c r="H86" s="76" t="str">
        <f t="shared" si="8"/>
        <v/>
      </c>
    </row>
    <row r="87" spans="1:8" x14ac:dyDescent="0.2">
      <c r="A87" s="100">
        <f t="shared" si="5"/>
        <v>85</v>
      </c>
      <c r="B87" s="60"/>
      <c r="C87" s="59"/>
      <c r="D87" s="58"/>
      <c r="E87" s="58"/>
      <c r="F87" s="77" t="str">
        <f t="shared" ca="1" si="6"/>
        <v/>
      </c>
      <c r="G87" s="77" t="str">
        <f t="shared" ca="1" si="7"/>
        <v/>
      </c>
      <c r="H87" s="71" t="str">
        <f t="shared" si="8"/>
        <v/>
      </c>
    </row>
    <row r="88" spans="1:8" x14ac:dyDescent="0.2">
      <c r="A88" s="72">
        <f t="shared" si="5"/>
        <v>86</v>
      </c>
      <c r="B88" s="61"/>
      <c r="C88" s="62"/>
      <c r="D88" s="63"/>
      <c r="E88" s="63"/>
      <c r="F88" s="73" t="str">
        <f t="shared" ca="1" si="6"/>
        <v/>
      </c>
      <c r="G88" s="76" t="str">
        <f t="shared" ca="1" si="7"/>
        <v/>
      </c>
      <c r="H88" s="76" t="str">
        <f t="shared" si="8"/>
        <v/>
      </c>
    </row>
    <row r="89" spans="1:8" x14ac:dyDescent="0.2">
      <c r="A89" s="100">
        <f t="shared" si="5"/>
        <v>87</v>
      </c>
      <c r="B89" s="60"/>
      <c r="C89" s="59"/>
      <c r="D89" s="58"/>
      <c r="E89" s="58"/>
      <c r="F89" s="77" t="str">
        <f t="shared" ca="1" si="6"/>
        <v/>
      </c>
      <c r="G89" s="77" t="str">
        <f t="shared" ca="1" si="7"/>
        <v/>
      </c>
      <c r="H89" s="71" t="str">
        <f t="shared" si="8"/>
        <v/>
      </c>
    </row>
    <row r="90" spans="1:8" x14ac:dyDescent="0.2">
      <c r="A90" s="72">
        <f t="shared" si="5"/>
        <v>88</v>
      </c>
      <c r="B90" s="61"/>
      <c r="C90" s="62"/>
      <c r="D90" s="63"/>
      <c r="E90" s="63"/>
      <c r="F90" s="73" t="str">
        <f t="shared" ca="1" si="6"/>
        <v/>
      </c>
      <c r="G90" s="76" t="str">
        <f t="shared" ca="1" si="7"/>
        <v/>
      </c>
      <c r="H90" s="76" t="str">
        <f t="shared" si="8"/>
        <v/>
      </c>
    </row>
    <row r="91" spans="1:8" x14ac:dyDescent="0.2">
      <c r="A91" s="100">
        <f t="shared" si="5"/>
        <v>89</v>
      </c>
      <c r="B91" s="60"/>
      <c r="C91" s="59"/>
      <c r="D91" s="58"/>
      <c r="E91" s="58"/>
      <c r="F91" s="77" t="str">
        <f t="shared" ca="1" si="6"/>
        <v/>
      </c>
      <c r="G91" s="77" t="str">
        <f t="shared" ca="1" si="7"/>
        <v/>
      </c>
      <c r="H91" s="71" t="str">
        <f t="shared" si="8"/>
        <v/>
      </c>
    </row>
    <row r="92" spans="1:8" x14ac:dyDescent="0.2">
      <c r="A92" s="72">
        <f t="shared" si="5"/>
        <v>90</v>
      </c>
      <c r="B92" s="61"/>
      <c r="C92" s="62"/>
      <c r="D92" s="63"/>
      <c r="E92" s="63"/>
      <c r="F92" s="73" t="str">
        <f t="shared" ca="1" si="6"/>
        <v/>
      </c>
      <c r="G92" s="76" t="str">
        <f t="shared" ca="1" si="7"/>
        <v/>
      </c>
      <c r="H92" s="76" t="str">
        <f t="shared" si="8"/>
        <v/>
      </c>
    </row>
    <row r="93" spans="1:8" x14ac:dyDescent="0.2">
      <c r="A93" s="100">
        <f t="shared" si="5"/>
        <v>91</v>
      </c>
      <c r="B93" s="60"/>
      <c r="C93" s="59"/>
      <c r="D93" s="58"/>
      <c r="E93" s="58"/>
      <c r="F93" s="77" t="str">
        <f t="shared" ca="1" si="6"/>
        <v/>
      </c>
      <c r="G93" s="77" t="str">
        <f t="shared" ca="1" si="7"/>
        <v/>
      </c>
      <c r="H93" s="71" t="str">
        <f t="shared" si="8"/>
        <v/>
      </c>
    </row>
    <row r="94" spans="1:8" x14ac:dyDescent="0.2">
      <c r="A94" s="72">
        <f t="shared" si="5"/>
        <v>92</v>
      </c>
      <c r="B94" s="61"/>
      <c r="C94" s="62"/>
      <c r="D94" s="63"/>
      <c r="E94" s="63"/>
      <c r="F94" s="73" t="str">
        <f t="shared" ca="1" si="6"/>
        <v/>
      </c>
      <c r="G94" s="76" t="str">
        <f t="shared" ca="1" si="7"/>
        <v/>
      </c>
      <c r="H94" s="76" t="str">
        <f t="shared" si="8"/>
        <v/>
      </c>
    </row>
    <row r="95" spans="1:8" x14ac:dyDescent="0.2">
      <c r="A95" s="100">
        <f t="shared" si="5"/>
        <v>93</v>
      </c>
      <c r="B95" s="60"/>
      <c r="C95" s="59"/>
      <c r="D95" s="58"/>
      <c r="E95" s="58"/>
      <c r="F95" s="77" t="str">
        <f t="shared" ca="1" si="6"/>
        <v/>
      </c>
      <c r="G95" s="77" t="str">
        <f t="shared" ca="1" si="7"/>
        <v/>
      </c>
      <c r="H95" s="71" t="str">
        <f t="shared" si="8"/>
        <v/>
      </c>
    </row>
    <row r="96" spans="1:8" x14ac:dyDescent="0.2">
      <c r="A96" s="72">
        <f t="shared" si="5"/>
        <v>94</v>
      </c>
      <c r="B96" s="61"/>
      <c r="C96" s="62"/>
      <c r="D96" s="63"/>
      <c r="E96" s="63"/>
      <c r="F96" s="73" t="str">
        <f t="shared" ca="1" si="6"/>
        <v/>
      </c>
      <c r="G96" s="76" t="str">
        <f t="shared" ca="1" si="7"/>
        <v/>
      </c>
      <c r="H96" s="76" t="str">
        <f t="shared" si="8"/>
        <v/>
      </c>
    </row>
    <row r="97" spans="1:8" x14ac:dyDescent="0.2">
      <c r="A97" s="100">
        <f t="shared" si="5"/>
        <v>95</v>
      </c>
      <c r="B97" s="60"/>
      <c r="C97" s="59"/>
      <c r="D97" s="58"/>
      <c r="E97" s="58"/>
      <c r="F97" s="77" t="str">
        <f t="shared" ca="1" si="6"/>
        <v/>
      </c>
      <c r="G97" s="77" t="str">
        <f t="shared" ca="1" si="7"/>
        <v/>
      </c>
      <c r="H97" s="71" t="str">
        <f t="shared" si="8"/>
        <v/>
      </c>
    </row>
    <row r="98" spans="1:8" x14ac:dyDescent="0.2">
      <c r="A98" s="72">
        <f t="shared" si="5"/>
        <v>96</v>
      </c>
      <c r="B98" s="61"/>
      <c r="C98" s="62"/>
      <c r="D98" s="63"/>
      <c r="E98" s="63"/>
      <c r="F98" s="73" t="str">
        <f t="shared" ca="1" si="6"/>
        <v/>
      </c>
      <c r="G98" s="76" t="str">
        <f t="shared" ca="1" si="7"/>
        <v/>
      </c>
      <c r="H98" s="76" t="str">
        <f t="shared" si="8"/>
        <v/>
      </c>
    </row>
    <row r="99" spans="1:8" x14ac:dyDescent="0.2">
      <c r="A99" s="100">
        <f t="shared" si="5"/>
        <v>97</v>
      </c>
      <c r="B99" s="60"/>
      <c r="C99" s="59"/>
      <c r="D99" s="58"/>
      <c r="E99" s="58"/>
      <c r="F99" s="77" t="str">
        <f t="shared" ca="1" si="6"/>
        <v/>
      </c>
      <c r="G99" s="77" t="str">
        <f t="shared" ca="1" si="7"/>
        <v/>
      </c>
      <c r="H99" s="71" t="str">
        <f t="shared" si="8"/>
        <v/>
      </c>
    </row>
    <row r="100" spans="1:8" x14ac:dyDescent="0.2">
      <c r="A100" s="72">
        <f t="shared" si="5"/>
        <v>98</v>
      </c>
      <c r="B100" s="61"/>
      <c r="C100" s="62"/>
      <c r="D100" s="63"/>
      <c r="E100" s="63"/>
      <c r="F100" s="73" t="str">
        <f t="shared" ca="1" si="6"/>
        <v/>
      </c>
      <c r="G100" s="76" t="str">
        <f t="shared" ca="1" si="7"/>
        <v/>
      </c>
      <c r="H100" s="76" t="str">
        <f t="shared" si="8"/>
        <v/>
      </c>
    </row>
    <row r="101" spans="1:8" x14ac:dyDescent="0.2">
      <c r="A101" s="100">
        <f t="shared" si="5"/>
        <v>99</v>
      </c>
      <c r="B101" s="60"/>
      <c r="C101" s="59"/>
      <c r="D101" s="58"/>
      <c r="E101" s="58"/>
      <c r="F101" s="77" t="str">
        <f t="shared" ca="1" si="6"/>
        <v/>
      </c>
      <c r="G101" s="77" t="str">
        <f t="shared" ca="1" si="7"/>
        <v/>
      </c>
      <c r="H101" s="71" t="str">
        <f t="shared" si="8"/>
        <v/>
      </c>
    </row>
    <row r="102" spans="1:8" x14ac:dyDescent="0.2">
      <c r="A102" s="72">
        <f t="shared" si="5"/>
        <v>100</v>
      </c>
      <c r="B102" s="61"/>
      <c r="C102" s="62"/>
      <c r="D102" s="63"/>
      <c r="E102" s="63"/>
      <c r="F102" s="73" t="str">
        <f t="shared" ca="1" si="6"/>
        <v/>
      </c>
      <c r="G102" s="76" t="str">
        <f t="shared" ca="1" si="7"/>
        <v/>
      </c>
      <c r="H102" s="76" t="str">
        <f t="shared" si="8"/>
        <v/>
      </c>
    </row>
    <row r="103" spans="1:8" x14ac:dyDescent="0.2">
      <c r="A103" s="100">
        <f t="shared" si="5"/>
        <v>101</v>
      </c>
      <c r="B103" s="60"/>
      <c r="C103" s="59"/>
      <c r="D103" s="58"/>
      <c r="E103" s="58"/>
      <c r="F103" s="77" t="str">
        <f t="shared" ca="1" si="6"/>
        <v/>
      </c>
      <c r="G103" s="77" t="str">
        <f t="shared" ca="1" si="7"/>
        <v/>
      </c>
      <c r="H103" s="71" t="str">
        <f t="shared" si="8"/>
        <v/>
      </c>
    </row>
    <row r="104" spans="1:8" x14ac:dyDescent="0.2">
      <c r="A104" s="72">
        <f t="shared" si="5"/>
        <v>102</v>
      </c>
      <c r="B104" s="61"/>
      <c r="C104" s="62"/>
      <c r="D104" s="63"/>
      <c r="E104" s="63"/>
      <c r="F104" s="73" t="str">
        <f t="shared" ca="1" si="6"/>
        <v/>
      </c>
      <c r="G104" s="76" t="str">
        <f t="shared" ca="1" si="7"/>
        <v/>
      </c>
      <c r="H104" s="76" t="str">
        <f t="shared" si="8"/>
        <v/>
      </c>
    </row>
    <row r="105" spans="1:8" x14ac:dyDescent="0.2">
      <c r="A105" s="100">
        <f t="shared" si="5"/>
        <v>103</v>
      </c>
      <c r="B105" s="60"/>
      <c r="C105" s="59"/>
      <c r="D105" s="58"/>
      <c r="E105" s="58"/>
      <c r="F105" s="77" t="str">
        <f t="shared" ca="1" si="6"/>
        <v/>
      </c>
      <c r="G105" s="77" t="str">
        <f t="shared" ca="1" si="7"/>
        <v/>
      </c>
      <c r="H105" s="71" t="str">
        <f t="shared" si="8"/>
        <v/>
      </c>
    </row>
    <row r="106" spans="1:8" x14ac:dyDescent="0.2">
      <c r="A106" s="72">
        <f t="shared" si="5"/>
        <v>104</v>
      </c>
      <c r="B106" s="61"/>
      <c r="C106" s="62"/>
      <c r="D106" s="63"/>
      <c r="E106" s="63"/>
      <c r="F106" s="73" t="str">
        <f t="shared" ca="1" si="6"/>
        <v/>
      </c>
      <c r="G106" s="76" t="str">
        <f t="shared" ca="1" si="7"/>
        <v/>
      </c>
      <c r="H106" s="76" t="str">
        <f t="shared" si="8"/>
        <v/>
      </c>
    </row>
    <row r="107" spans="1:8" x14ac:dyDescent="0.2">
      <c r="A107" s="100">
        <f t="shared" si="5"/>
        <v>105</v>
      </c>
      <c r="B107" s="60"/>
      <c r="C107" s="59"/>
      <c r="D107" s="58"/>
      <c r="E107" s="58"/>
      <c r="F107" s="77" t="str">
        <f t="shared" ca="1" si="6"/>
        <v/>
      </c>
      <c r="G107" s="77" t="str">
        <f t="shared" ca="1" si="7"/>
        <v/>
      </c>
      <c r="H107" s="71" t="str">
        <f t="shared" si="8"/>
        <v/>
      </c>
    </row>
    <row r="108" spans="1:8" x14ac:dyDescent="0.2">
      <c r="A108" s="72">
        <f t="shared" si="5"/>
        <v>106</v>
      </c>
      <c r="B108" s="61"/>
      <c r="C108" s="62"/>
      <c r="D108" s="63"/>
      <c r="E108" s="63"/>
      <c r="F108" s="73" t="str">
        <f t="shared" ca="1" si="6"/>
        <v/>
      </c>
      <c r="G108" s="76" t="str">
        <f t="shared" ca="1" si="7"/>
        <v/>
      </c>
      <c r="H108" s="76" t="str">
        <f t="shared" si="8"/>
        <v/>
      </c>
    </row>
    <row r="109" spans="1:8" x14ac:dyDescent="0.2">
      <c r="A109" s="100">
        <f t="shared" si="5"/>
        <v>107</v>
      </c>
      <c r="B109" s="60"/>
      <c r="C109" s="59"/>
      <c r="D109" s="58"/>
      <c r="E109" s="58"/>
      <c r="F109" s="77" t="str">
        <f t="shared" ca="1" si="6"/>
        <v/>
      </c>
      <c r="G109" s="77" t="str">
        <f t="shared" ca="1" si="7"/>
        <v/>
      </c>
      <c r="H109" s="71" t="str">
        <f t="shared" si="8"/>
        <v/>
      </c>
    </row>
    <row r="110" spans="1:8" x14ac:dyDescent="0.2">
      <c r="A110" s="72">
        <f t="shared" si="5"/>
        <v>108</v>
      </c>
      <c r="B110" s="61"/>
      <c r="C110" s="62"/>
      <c r="D110" s="63"/>
      <c r="E110" s="63"/>
      <c r="F110" s="73" t="str">
        <f t="shared" ca="1" si="6"/>
        <v/>
      </c>
      <c r="G110" s="76" t="str">
        <f t="shared" ca="1" si="7"/>
        <v/>
      </c>
      <c r="H110" s="76" t="str">
        <f t="shared" si="8"/>
        <v/>
      </c>
    </row>
    <row r="111" spans="1:8" x14ac:dyDescent="0.2">
      <c r="A111" s="100">
        <f t="shared" si="5"/>
        <v>109</v>
      </c>
      <c r="B111" s="60"/>
      <c r="C111" s="59"/>
      <c r="D111" s="58"/>
      <c r="E111" s="58"/>
      <c r="F111" s="77" t="str">
        <f t="shared" ca="1" si="6"/>
        <v/>
      </c>
      <c r="G111" s="77" t="str">
        <f t="shared" ca="1" si="7"/>
        <v/>
      </c>
      <c r="H111" s="71" t="str">
        <f t="shared" si="8"/>
        <v/>
      </c>
    </row>
    <row r="112" spans="1:8" x14ac:dyDescent="0.2">
      <c r="A112" s="72">
        <f t="shared" si="5"/>
        <v>110</v>
      </c>
      <c r="B112" s="61"/>
      <c r="C112" s="62"/>
      <c r="D112" s="63"/>
      <c r="E112" s="63"/>
      <c r="F112" s="73" t="str">
        <f t="shared" ca="1" si="6"/>
        <v/>
      </c>
      <c r="G112" s="76" t="str">
        <f t="shared" ca="1" si="7"/>
        <v/>
      </c>
      <c r="H112" s="76" t="str">
        <f t="shared" si="8"/>
        <v/>
      </c>
    </row>
    <row r="113" spans="1:8" x14ac:dyDescent="0.2">
      <c r="A113" s="100">
        <f t="shared" si="5"/>
        <v>111</v>
      </c>
      <c r="B113" s="60"/>
      <c r="C113" s="59"/>
      <c r="D113" s="58"/>
      <c r="E113" s="58"/>
      <c r="F113" s="77" t="str">
        <f t="shared" ca="1" si="6"/>
        <v/>
      </c>
      <c r="G113" s="77" t="str">
        <f t="shared" ca="1" si="7"/>
        <v/>
      </c>
      <c r="H113" s="71" t="str">
        <f t="shared" si="8"/>
        <v/>
      </c>
    </row>
    <row r="114" spans="1:8" x14ac:dyDescent="0.2">
      <c r="A114" s="72">
        <f t="shared" si="5"/>
        <v>112</v>
      </c>
      <c r="B114" s="61"/>
      <c r="C114" s="62"/>
      <c r="D114" s="63"/>
      <c r="E114" s="63"/>
      <c r="F114" s="73" t="str">
        <f t="shared" ca="1" si="6"/>
        <v/>
      </c>
      <c r="G114" s="76" t="str">
        <f t="shared" ca="1" si="7"/>
        <v/>
      </c>
      <c r="H114" s="76" t="str">
        <f t="shared" si="8"/>
        <v/>
      </c>
    </row>
    <row r="115" spans="1:8" x14ac:dyDescent="0.2">
      <c r="A115" s="100">
        <f t="shared" si="5"/>
        <v>113</v>
      </c>
      <c r="B115" s="60"/>
      <c r="C115" s="59"/>
      <c r="D115" s="58"/>
      <c r="E115" s="58"/>
      <c r="F115" s="77" t="str">
        <f t="shared" ca="1" si="6"/>
        <v/>
      </c>
      <c r="G115" s="77" t="str">
        <f t="shared" ca="1" si="7"/>
        <v/>
      </c>
      <c r="H115" s="71" t="str">
        <f t="shared" si="8"/>
        <v/>
      </c>
    </row>
    <row r="116" spans="1:8" x14ac:dyDescent="0.2">
      <c r="A116" s="72">
        <f t="shared" si="5"/>
        <v>114</v>
      </c>
      <c r="B116" s="61"/>
      <c r="C116" s="62"/>
      <c r="D116" s="63"/>
      <c r="E116" s="63"/>
      <c r="F116" s="73" t="str">
        <f t="shared" ca="1" si="6"/>
        <v/>
      </c>
      <c r="G116" s="76" t="str">
        <f t="shared" ca="1" si="7"/>
        <v/>
      </c>
      <c r="H116" s="76" t="str">
        <f t="shared" si="8"/>
        <v/>
      </c>
    </row>
    <row r="117" spans="1:8" x14ac:dyDescent="0.2">
      <c r="A117" s="100">
        <f t="shared" si="5"/>
        <v>115</v>
      </c>
      <c r="B117" s="60"/>
      <c r="C117" s="59"/>
      <c r="D117" s="58"/>
      <c r="E117" s="58"/>
      <c r="F117" s="77" t="str">
        <f t="shared" ca="1" si="6"/>
        <v/>
      </c>
      <c r="G117" s="77" t="str">
        <f t="shared" ca="1" si="7"/>
        <v/>
      </c>
      <c r="H117" s="71" t="str">
        <f t="shared" si="8"/>
        <v/>
      </c>
    </row>
    <row r="118" spans="1:8" x14ac:dyDescent="0.2">
      <c r="A118" s="72">
        <f t="shared" si="5"/>
        <v>116</v>
      </c>
      <c r="B118" s="61"/>
      <c r="C118" s="62"/>
      <c r="D118" s="63"/>
      <c r="E118" s="63"/>
      <c r="F118" s="73" t="str">
        <f t="shared" ca="1" si="6"/>
        <v/>
      </c>
      <c r="G118" s="76" t="str">
        <f t="shared" ca="1" si="7"/>
        <v/>
      </c>
      <c r="H118" s="76" t="str">
        <f t="shared" si="8"/>
        <v/>
      </c>
    </row>
    <row r="119" spans="1:8" x14ac:dyDescent="0.2">
      <c r="A119" s="100">
        <f t="shared" si="5"/>
        <v>117</v>
      </c>
      <c r="B119" s="60"/>
      <c r="C119" s="59"/>
      <c r="D119" s="58"/>
      <c r="E119" s="58"/>
      <c r="F119" s="77" t="str">
        <f t="shared" ca="1" si="6"/>
        <v/>
      </c>
      <c r="G119" s="77" t="str">
        <f t="shared" ca="1" si="7"/>
        <v/>
      </c>
      <c r="H119" s="71" t="str">
        <f t="shared" si="8"/>
        <v/>
      </c>
    </row>
    <row r="120" spans="1:8" x14ac:dyDescent="0.2">
      <c r="A120" s="72">
        <f t="shared" si="5"/>
        <v>118</v>
      </c>
      <c r="B120" s="61"/>
      <c r="C120" s="62"/>
      <c r="D120" s="63"/>
      <c r="E120" s="63"/>
      <c r="F120" s="73" t="str">
        <f t="shared" ca="1" si="6"/>
        <v/>
      </c>
      <c r="G120" s="76" t="str">
        <f t="shared" ca="1" si="7"/>
        <v/>
      </c>
      <c r="H120" s="76" t="str">
        <f t="shared" si="8"/>
        <v/>
      </c>
    </row>
    <row r="121" spans="1:8" x14ac:dyDescent="0.2">
      <c r="A121" s="100">
        <f t="shared" si="5"/>
        <v>119</v>
      </c>
      <c r="B121" s="60"/>
      <c r="C121" s="59"/>
      <c r="D121" s="58"/>
      <c r="E121" s="58"/>
      <c r="F121" s="77" t="str">
        <f t="shared" ca="1" si="6"/>
        <v/>
      </c>
      <c r="G121" s="77" t="str">
        <f t="shared" ca="1" si="7"/>
        <v/>
      </c>
      <c r="H121" s="71" t="str">
        <f t="shared" si="8"/>
        <v/>
      </c>
    </row>
    <row r="122" spans="1:8" x14ac:dyDescent="0.2">
      <c r="A122" s="72">
        <f t="shared" si="5"/>
        <v>120</v>
      </c>
      <c r="B122" s="61"/>
      <c r="C122" s="62"/>
      <c r="D122" s="63"/>
      <c r="E122" s="63"/>
      <c r="F122" s="73" t="str">
        <f t="shared" ca="1" si="6"/>
        <v/>
      </c>
      <c r="G122" s="76" t="str">
        <f t="shared" ca="1" si="7"/>
        <v/>
      </c>
      <c r="H122" s="76" t="str">
        <f t="shared" si="8"/>
        <v/>
      </c>
    </row>
    <row r="123" spans="1:8" x14ac:dyDescent="0.2">
      <c r="A123" s="100">
        <f t="shared" si="5"/>
        <v>121</v>
      </c>
      <c r="B123" s="60"/>
      <c r="C123" s="59"/>
      <c r="D123" s="58"/>
      <c r="E123" s="58"/>
      <c r="F123" s="77" t="str">
        <f t="shared" ca="1" si="6"/>
        <v/>
      </c>
      <c r="G123" s="77" t="str">
        <f t="shared" ca="1" si="7"/>
        <v/>
      </c>
      <c r="H123" s="71" t="str">
        <f t="shared" si="8"/>
        <v/>
      </c>
    </row>
    <row r="124" spans="1:8" x14ac:dyDescent="0.2">
      <c r="A124" s="72">
        <f t="shared" si="5"/>
        <v>122</v>
      </c>
      <c r="B124" s="61"/>
      <c r="C124" s="62"/>
      <c r="D124" s="63"/>
      <c r="E124" s="63"/>
      <c r="F124" s="73" t="str">
        <f t="shared" ca="1" si="6"/>
        <v/>
      </c>
      <c r="G124" s="76" t="str">
        <f t="shared" ca="1" si="7"/>
        <v/>
      </c>
      <c r="H124" s="76" t="str">
        <f t="shared" si="8"/>
        <v/>
      </c>
    </row>
    <row r="125" spans="1:8" x14ac:dyDescent="0.2">
      <c r="A125" s="100">
        <f t="shared" si="5"/>
        <v>123</v>
      </c>
      <c r="B125" s="60"/>
      <c r="C125" s="59"/>
      <c r="D125" s="58"/>
      <c r="E125" s="58"/>
      <c r="F125" s="77" t="str">
        <f t="shared" ca="1" si="6"/>
        <v/>
      </c>
      <c r="G125" s="77" t="str">
        <f t="shared" ca="1" si="7"/>
        <v/>
      </c>
      <c r="H125" s="71" t="str">
        <f t="shared" si="8"/>
        <v/>
      </c>
    </row>
    <row r="126" spans="1:8" x14ac:dyDescent="0.2">
      <c r="A126" s="72">
        <f t="shared" si="5"/>
        <v>124</v>
      </c>
      <c r="B126" s="61"/>
      <c r="C126" s="62"/>
      <c r="D126" s="63"/>
      <c r="E126" s="63"/>
      <c r="F126" s="73" t="str">
        <f t="shared" ca="1" si="6"/>
        <v/>
      </c>
      <c r="G126" s="76" t="str">
        <f t="shared" ca="1" si="7"/>
        <v/>
      </c>
      <c r="H126" s="76" t="str">
        <f t="shared" si="8"/>
        <v/>
      </c>
    </row>
    <row r="127" spans="1:8" x14ac:dyDescent="0.2">
      <c r="A127" s="100">
        <f t="shared" si="5"/>
        <v>125</v>
      </c>
      <c r="B127" s="60"/>
      <c r="C127" s="59"/>
      <c r="D127" s="58"/>
      <c r="E127" s="58"/>
      <c r="F127" s="77" t="str">
        <f t="shared" ca="1" si="6"/>
        <v/>
      </c>
      <c r="G127" s="77" t="str">
        <f t="shared" ca="1" si="7"/>
        <v/>
      </c>
      <c r="H127" s="71" t="str">
        <f t="shared" si="8"/>
        <v/>
      </c>
    </row>
    <row r="128" spans="1:8" x14ac:dyDescent="0.2">
      <c r="A128" s="72">
        <f t="shared" si="5"/>
        <v>126</v>
      </c>
      <c r="B128" s="61"/>
      <c r="C128" s="62"/>
      <c r="D128" s="63"/>
      <c r="E128" s="63"/>
      <c r="F128" s="73" t="str">
        <f t="shared" ca="1" si="6"/>
        <v/>
      </c>
      <c r="G128" s="76" t="str">
        <f t="shared" ca="1" si="7"/>
        <v/>
      </c>
      <c r="H128" s="76" t="str">
        <f t="shared" si="8"/>
        <v/>
      </c>
    </row>
    <row r="129" spans="1:8" x14ac:dyDescent="0.2">
      <c r="A129" s="100">
        <f t="shared" si="5"/>
        <v>127</v>
      </c>
      <c r="B129" s="60"/>
      <c r="C129" s="59"/>
      <c r="D129" s="58"/>
      <c r="E129" s="58"/>
      <c r="F129" s="77" t="str">
        <f t="shared" ca="1" si="6"/>
        <v/>
      </c>
      <c r="G129" s="77" t="str">
        <f t="shared" ca="1" si="7"/>
        <v/>
      </c>
      <c r="H129" s="71" t="str">
        <f t="shared" si="8"/>
        <v/>
      </c>
    </row>
    <row r="130" spans="1:8" x14ac:dyDescent="0.2">
      <c r="A130" s="72">
        <f t="shared" si="5"/>
        <v>128</v>
      </c>
      <c r="B130" s="61"/>
      <c r="C130" s="62"/>
      <c r="D130" s="63"/>
      <c r="E130" s="63"/>
      <c r="F130" s="73" t="str">
        <f t="shared" ca="1" si="6"/>
        <v/>
      </c>
      <c r="G130" s="76" t="str">
        <f t="shared" ca="1" si="7"/>
        <v/>
      </c>
      <c r="H130" s="76" t="str">
        <f t="shared" si="8"/>
        <v/>
      </c>
    </row>
    <row r="131" spans="1:8" x14ac:dyDescent="0.2">
      <c r="A131" s="100">
        <f t="shared" si="5"/>
        <v>129</v>
      </c>
      <c r="B131" s="60"/>
      <c r="C131" s="59"/>
      <c r="D131" s="58"/>
      <c r="E131" s="58"/>
      <c r="F131" s="77" t="str">
        <f t="shared" ca="1" si="6"/>
        <v/>
      </c>
      <c r="G131" s="77" t="str">
        <f t="shared" ca="1" si="7"/>
        <v/>
      </c>
      <c r="H131" s="71" t="str">
        <f t="shared" si="8"/>
        <v/>
      </c>
    </row>
    <row r="132" spans="1:8" x14ac:dyDescent="0.2">
      <c r="A132" s="72">
        <f t="shared" ref="A132:A195" si="9">+A131+1</f>
        <v>130</v>
      </c>
      <c r="B132" s="61"/>
      <c r="C132" s="62"/>
      <c r="D132" s="63"/>
      <c r="E132" s="63"/>
      <c r="F132" s="73" t="str">
        <f t="shared" ca="1" si="6"/>
        <v/>
      </c>
      <c r="G132" s="76" t="str">
        <f t="shared" ca="1" si="7"/>
        <v/>
      </c>
      <c r="H132" s="76" t="str">
        <f t="shared" si="8"/>
        <v/>
      </c>
    </row>
    <row r="133" spans="1:8" x14ac:dyDescent="0.2">
      <c r="A133" s="100">
        <f t="shared" si="9"/>
        <v>131</v>
      </c>
      <c r="B133" s="60"/>
      <c r="C133" s="59"/>
      <c r="D133" s="58"/>
      <c r="E133" s="58"/>
      <c r="F133" s="77" t="str">
        <f t="shared" ref="F133:F196" ca="1" si="10">IF(ISBLANK(D133),"",CELL("conteúdo",INDEX($J$1:$K$12,D133,2)))</f>
        <v/>
      </c>
      <c r="G133" s="77" t="str">
        <f t="shared" ref="G133:G196" ca="1" si="11">IF(ISBLANK(D133),"",CELL("conteúdo",INDEX($J$1:$K$12,D133,1)))</f>
        <v/>
      </c>
      <c r="H133" s="71" t="str">
        <f t="shared" ref="H133:H196" si="12">IF(ISBLANK(D133),"",G133*E133)</f>
        <v/>
      </c>
    </row>
    <row r="134" spans="1:8" x14ac:dyDescent="0.2">
      <c r="A134" s="72">
        <f t="shared" si="9"/>
        <v>132</v>
      </c>
      <c r="B134" s="61"/>
      <c r="C134" s="62"/>
      <c r="D134" s="63"/>
      <c r="E134" s="63"/>
      <c r="F134" s="73" t="str">
        <f t="shared" ca="1" si="10"/>
        <v/>
      </c>
      <c r="G134" s="76" t="str">
        <f t="shared" ca="1" si="11"/>
        <v/>
      </c>
      <c r="H134" s="76" t="str">
        <f t="shared" si="12"/>
        <v/>
      </c>
    </row>
    <row r="135" spans="1:8" x14ac:dyDescent="0.2">
      <c r="A135" s="100">
        <f t="shared" si="9"/>
        <v>133</v>
      </c>
      <c r="B135" s="60"/>
      <c r="C135" s="59"/>
      <c r="D135" s="58"/>
      <c r="E135" s="58"/>
      <c r="F135" s="77" t="str">
        <f t="shared" ca="1" si="10"/>
        <v/>
      </c>
      <c r="G135" s="77" t="str">
        <f t="shared" ca="1" si="11"/>
        <v/>
      </c>
      <c r="H135" s="71" t="str">
        <f t="shared" si="12"/>
        <v/>
      </c>
    </row>
    <row r="136" spans="1:8" x14ac:dyDescent="0.2">
      <c r="A136" s="72">
        <f t="shared" si="9"/>
        <v>134</v>
      </c>
      <c r="B136" s="61"/>
      <c r="C136" s="62"/>
      <c r="D136" s="63"/>
      <c r="E136" s="63"/>
      <c r="F136" s="73" t="str">
        <f t="shared" ca="1" si="10"/>
        <v/>
      </c>
      <c r="G136" s="76" t="str">
        <f t="shared" ca="1" si="11"/>
        <v/>
      </c>
      <c r="H136" s="76" t="str">
        <f t="shared" si="12"/>
        <v/>
      </c>
    </row>
    <row r="137" spans="1:8" x14ac:dyDescent="0.2">
      <c r="A137" s="100">
        <f t="shared" si="9"/>
        <v>135</v>
      </c>
      <c r="B137" s="60"/>
      <c r="C137" s="59"/>
      <c r="D137" s="58"/>
      <c r="E137" s="58"/>
      <c r="F137" s="77" t="str">
        <f t="shared" ca="1" si="10"/>
        <v/>
      </c>
      <c r="G137" s="77" t="str">
        <f t="shared" ca="1" si="11"/>
        <v/>
      </c>
      <c r="H137" s="71" t="str">
        <f t="shared" si="12"/>
        <v/>
      </c>
    </row>
    <row r="138" spans="1:8" x14ac:dyDescent="0.2">
      <c r="A138" s="72">
        <f t="shared" si="9"/>
        <v>136</v>
      </c>
      <c r="B138" s="61"/>
      <c r="C138" s="62"/>
      <c r="D138" s="63"/>
      <c r="E138" s="63"/>
      <c r="F138" s="73" t="str">
        <f t="shared" ca="1" si="10"/>
        <v/>
      </c>
      <c r="G138" s="76" t="str">
        <f t="shared" ca="1" si="11"/>
        <v/>
      </c>
      <c r="H138" s="76" t="str">
        <f t="shared" si="12"/>
        <v/>
      </c>
    </row>
    <row r="139" spans="1:8" x14ac:dyDescent="0.2">
      <c r="A139" s="100">
        <f t="shared" si="9"/>
        <v>137</v>
      </c>
      <c r="B139" s="60"/>
      <c r="C139" s="59"/>
      <c r="D139" s="58"/>
      <c r="E139" s="58"/>
      <c r="F139" s="77" t="str">
        <f t="shared" ca="1" si="10"/>
        <v/>
      </c>
      <c r="G139" s="77" t="str">
        <f t="shared" ca="1" si="11"/>
        <v/>
      </c>
      <c r="H139" s="71" t="str">
        <f t="shared" si="12"/>
        <v/>
      </c>
    </row>
    <row r="140" spans="1:8" x14ac:dyDescent="0.2">
      <c r="A140" s="72">
        <f t="shared" si="9"/>
        <v>138</v>
      </c>
      <c r="B140" s="61"/>
      <c r="C140" s="62"/>
      <c r="D140" s="63"/>
      <c r="E140" s="63"/>
      <c r="F140" s="73" t="str">
        <f t="shared" ca="1" si="10"/>
        <v/>
      </c>
      <c r="G140" s="76" t="str">
        <f t="shared" ca="1" si="11"/>
        <v/>
      </c>
      <c r="H140" s="76" t="str">
        <f t="shared" si="12"/>
        <v/>
      </c>
    </row>
    <row r="141" spans="1:8" x14ac:dyDescent="0.2">
      <c r="A141" s="100">
        <f t="shared" si="9"/>
        <v>139</v>
      </c>
      <c r="B141" s="60"/>
      <c r="C141" s="59"/>
      <c r="D141" s="58"/>
      <c r="E141" s="58"/>
      <c r="F141" s="77" t="str">
        <f t="shared" ca="1" si="10"/>
        <v/>
      </c>
      <c r="G141" s="77" t="str">
        <f t="shared" ca="1" si="11"/>
        <v/>
      </c>
      <c r="H141" s="71" t="str">
        <f t="shared" si="12"/>
        <v/>
      </c>
    </row>
    <row r="142" spans="1:8" x14ac:dyDescent="0.2">
      <c r="A142" s="72">
        <f t="shared" si="9"/>
        <v>140</v>
      </c>
      <c r="B142" s="61"/>
      <c r="C142" s="62"/>
      <c r="D142" s="63"/>
      <c r="E142" s="63"/>
      <c r="F142" s="73" t="str">
        <f t="shared" ca="1" si="10"/>
        <v/>
      </c>
      <c r="G142" s="76" t="str">
        <f t="shared" ca="1" si="11"/>
        <v/>
      </c>
      <c r="H142" s="76" t="str">
        <f t="shared" si="12"/>
        <v/>
      </c>
    </row>
    <row r="143" spans="1:8" x14ac:dyDescent="0.2">
      <c r="A143" s="100">
        <f t="shared" si="9"/>
        <v>141</v>
      </c>
      <c r="B143" s="60"/>
      <c r="C143" s="59"/>
      <c r="D143" s="58"/>
      <c r="E143" s="58"/>
      <c r="F143" s="77" t="str">
        <f t="shared" ca="1" si="10"/>
        <v/>
      </c>
      <c r="G143" s="77" t="str">
        <f t="shared" ca="1" si="11"/>
        <v/>
      </c>
      <c r="H143" s="71" t="str">
        <f t="shared" si="12"/>
        <v/>
      </c>
    </row>
    <row r="144" spans="1:8" x14ac:dyDescent="0.2">
      <c r="A144" s="72">
        <f t="shared" si="9"/>
        <v>142</v>
      </c>
      <c r="B144" s="61"/>
      <c r="C144" s="62"/>
      <c r="D144" s="63"/>
      <c r="E144" s="63"/>
      <c r="F144" s="73" t="str">
        <f t="shared" ca="1" si="10"/>
        <v/>
      </c>
      <c r="G144" s="76" t="str">
        <f t="shared" ca="1" si="11"/>
        <v/>
      </c>
      <c r="H144" s="76" t="str">
        <f t="shared" si="12"/>
        <v/>
      </c>
    </row>
    <row r="145" spans="1:8" x14ac:dyDescent="0.2">
      <c r="A145" s="100">
        <f t="shared" si="9"/>
        <v>143</v>
      </c>
      <c r="B145" s="60"/>
      <c r="C145" s="59"/>
      <c r="D145" s="58"/>
      <c r="E145" s="58"/>
      <c r="F145" s="77" t="str">
        <f t="shared" ca="1" si="10"/>
        <v/>
      </c>
      <c r="G145" s="77" t="str">
        <f t="shared" ca="1" si="11"/>
        <v/>
      </c>
      <c r="H145" s="71" t="str">
        <f t="shared" si="12"/>
        <v/>
      </c>
    </row>
    <row r="146" spans="1:8" x14ac:dyDescent="0.2">
      <c r="A146" s="72">
        <f t="shared" si="9"/>
        <v>144</v>
      </c>
      <c r="B146" s="61"/>
      <c r="C146" s="62"/>
      <c r="D146" s="63"/>
      <c r="E146" s="63"/>
      <c r="F146" s="73" t="str">
        <f t="shared" ca="1" si="10"/>
        <v/>
      </c>
      <c r="G146" s="76" t="str">
        <f t="shared" ca="1" si="11"/>
        <v/>
      </c>
      <c r="H146" s="76" t="str">
        <f t="shared" si="12"/>
        <v/>
      </c>
    </row>
    <row r="147" spans="1:8" x14ac:dyDescent="0.2">
      <c r="A147" s="100">
        <f t="shared" si="9"/>
        <v>145</v>
      </c>
      <c r="B147" s="60"/>
      <c r="C147" s="59"/>
      <c r="D147" s="58"/>
      <c r="E147" s="58"/>
      <c r="F147" s="77" t="str">
        <f t="shared" ca="1" si="10"/>
        <v/>
      </c>
      <c r="G147" s="77" t="str">
        <f t="shared" ca="1" si="11"/>
        <v/>
      </c>
      <c r="H147" s="71" t="str">
        <f t="shared" si="12"/>
        <v/>
      </c>
    </row>
    <row r="148" spans="1:8" x14ac:dyDescent="0.2">
      <c r="A148" s="72">
        <f t="shared" si="9"/>
        <v>146</v>
      </c>
      <c r="B148" s="61"/>
      <c r="C148" s="62"/>
      <c r="D148" s="63"/>
      <c r="E148" s="63"/>
      <c r="F148" s="73" t="str">
        <f t="shared" ca="1" si="10"/>
        <v/>
      </c>
      <c r="G148" s="76" t="str">
        <f t="shared" ca="1" si="11"/>
        <v/>
      </c>
      <c r="H148" s="76" t="str">
        <f t="shared" si="12"/>
        <v/>
      </c>
    </row>
    <row r="149" spans="1:8" x14ac:dyDescent="0.2">
      <c r="A149" s="100">
        <f t="shared" si="9"/>
        <v>147</v>
      </c>
      <c r="B149" s="60"/>
      <c r="C149" s="59"/>
      <c r="D149" s="58"/>
      <c r="E149" s="58"/>
      <c r="F149" s="77" t="str">
        <f t="shared" ca="1" si="10"/>
        <v/>
      </c>
      <c r="G149" s="77" t="str">
        <f t="shared" ca="1" si="11"/>
        <v/>
      </c>
      <c r="H149" s="71" t="str">
        <f t="shared" si="12"/>
        <v/>
      </c>
    </row>
    <row r="150" spans="1:8" x14ac:dyDescent="0.2">
      <c r="A150" s="72">
        <f t="shared" si="9"/>
        <v>148</v>
      </c>
      <c r="B150" s="61"/>
      <c r="C150" s="62"/>
      <c r="D150" s="63"/>
      <c r="E150" s="63"/>
      <c r="F150" s="73" t="str">
        <f t="shared" ca="1" si="10"/>
        <v/>
      </c>
      <c r="G150" s="76" t="str">
        <f t="shared" ca="1" si="11"/>
        <v/>
      </c>
      <c r="H150" s="76" t="str">
        <f t="shared" si="12"/>
        <v/>
      </c>
    </row>
    <row r="151" spans="1:8" x14ac:dyDescent="0.2">
      <c r="A151" s="100">
        <f t="shared" si="9"/>
        <v>149</v>
      </c>
      <c r="B151" s="60"/>
      <c r="C151" s="59"/>
      <c r="D151" s="58"/>
      <c r="E151" s="58"/>
      <c r="F151" s="77" t="str">
        <f t="shared" ca="1" si="10"/>
        <v/>
      </c>
      <c r="G151" s="77" t="str">
        <f t="shared" ca="1" si="11"/>
        <v/>
      </c>
      <c r="H151" s="71" t="str">
        <f t="shared" si="12"/>
        <v/>
      </c>
    </row>
    <row r="152" spans="1:8" x14ac:dyDescent="0.2">
      <c r="A152" s="72">
        <f t="shared" si="9"/>
        <v>150</v>
      </c>
      <c r="B152" s="61"/>
      <c r="C152" s="62"/>
      <c r="D152" s="63"/>
      <c r="E152" s="63"/>
      <c r="F152" s="73" t="str">
        <f t="shared" ca="1" si="10"/>
        <v/>
      </c>
      <c r="G152" s="76" t="str">
        <f t="shared" ca="1" si="11"/>
        <v/>
      </c>
      <c r="H152" s="76" t="str">
        <f t="shared" si="12"/>
        <v/>
      </c>
    </row>
    <row r="153" spans="1:8" x14ac:dyDescent="0.2">
      <c r="A153" s="100">
        <f t="shared" si="9"/>
        <v>151</v>
      </c>
      <c r="B153" s="60"/>
      <c r="C153" s="59"/>
      <c r="D153" s="58"/>
      <c r="E153" s="58"/>
      <c r="F153" s="77" t="str">
        <f t="shared" ca="1" si="10"/>
        <v/>
      </c>
      <c r="G153" s="77" t="str">
        <f t="shared" ca="1" si="11"/>
        <v/>
      </c>
      <c r="H153" s="71" t="str">
        <f t="shared" si="12"/>
        <v/>
      </c>
    </row>
    <row r="154" spans="1:8" x14ac:dyDescent="0.2">
      <c r="A154" s="72">
        <f t="shared" si="9"/>
        <v>152</v>
      </c>
      <c r="B154" s="61"/>
      <c r="C154" s="62"/>
      <c r="D154" s="63"/>
      <c r="E154" s="63"/>
      <c r="F154" s="73" t="str">
        <f t="shared" ca="1" si="10"/>
        <v/>
      </c>
      <c r="G154" s="76" t="str">
        <f t="shared" ca="1" si="11"/>
        <v/>
      </c>
      <c r="H154" s="76" t="str">
        <f t="shared" si="12"/>
        <v/>
      </c>
    </row>
    <row r="155" spans="1:8" x14ac:dyDescent="0.2">
      <c r="A155" s="100">
        <f t="shared" si="9"/>
        <v>153</v>
      </c>
      <c r="B155" s="60"/>
      <c r="C155" s="59"/>
      <c r="D155" s="58"/>
      <c r="E155" s="58"/>
      <c r="F155" s="77" t="str">
        <f t="shared" ca="1" si="10"/>
        <v/>
      </c>
      <c r="G155" s="77" t="str">
        <f t="shared" ca="1" si="11"/>
        <v/>
      </c>
      <c r="H155" s="71" t="str">
        <f t="shared" si="12"/>
        <v/>
      </c>
    </row>
    <row r="156" spans="1:8" x14ac:dyDescent="0.2">
      <c r="A156" s="72">
        <f t="shared" si="9"/>
        <v>154</v>
      </c>
      <c r="B156" s="61"/>
      <c r="C156" s="62"/>
      <c r="D156" s="63"/>
      <c r="E156" s="63"/>
      <c r="F156" s="73" t="str">
        <f t="shared" ca="1" si="10"/>
        <v/>
      </c>
      <c r="G156" s="76" t="str">
        <f t="shared" ca="1" si="11"/>
        <v/>
      </c>
      <c r="H156" s="76" t="str">
        <f t="shared" si="12"/>
        <v/>
      </c>
    </row>
    <row r="157" spans="1:8" x14ac:dyDescent="0.2">
      <c r="A157" s="100">
        <f t="shared" si="9"/>
        <v>155</v>
      </c>
      <c r="B157" s="60"/>
      <c r="C157" s="59"/>
      <c r="D157" s="58"/>
      <c r="E157" s="58"/>
      <c r="F157" s="77" t="str">
        <f t="shared" ca="1" si="10"/>
        <v/>
      </c>
      <c r="G157" s="77" t="str">
        <f t="shared" ca="1" si="11"/>
        <v/>
      </c>
      <c r="H157" s="71" t="str">
        <f t="shared" si="12"/>
        <v/>
      </c>
    </row>
    <row r="158" spans="1:8" x14ac:dyDescent="0.2">
      <c r="A158" s="72">
        <f t="shared" si="9"/>
        <v>156</v>
      </c>
      <c r="B158" s="61"/>
      <c r="C158" s="62"/>
      <c r="D158" s="63"/>
      <c r="E158" s="63"/>
      <c r="F158" s="73" t="str">
        <f t="shared" ca="1" si="10"/>
        <v/>
      </c>
      <c r="G158" s="76" t="str">
        <f t="shared" ca="1" si="11"/>
        <v/>
      </c>
      <c r="H158" s="76" t="str">
        <f t="shared" si="12"/>
        <v/>
      </c>
    </row>
    <row r="159" spans="1:8" x14ac:dyDescent="0.2">
      <c r="A159" s="100">
        <f t="shared" si="9"/>
        <v>157</v>
      </c>
      <c r="B159" s="60"/>
      <c r="C159" s="59"/>
      <c r="D159" s="58"/>
      <c r="E159" s="58"/>
      <c r="F159" s="77" t="str">
        <f t="shared" ca="1" si="10"/>
        <v/>
      </c>
      <c r="G159" s="77" t="str">
        <f t="shared" ca="1" si="11"/>
        <v/>
      </c>
      <c r="H159" s="71" t="str">
        <f t="shared" si="12"/>
        <v/>
      </c>
    </row>
    <row r="160" spans="1:8" x14ac:dyDescent="0.2">
      <c r="A160" s="72">
        <f t="shared" si="9"/>
        <v>158</v>
      </c>
      <c r="B160" s="61"/>
      <c r="C160" s="62"/>
      <c r="D160" s="63"/>
      <c r="E160" s="63"/>
      <c r="F160" s="73" t="str">
        <f t="shared" ca="1" si="10"/>
        <v/>
      </c>
      <c r="G160" s="76" t="str">
        <f t="shared" ca="1" si="11"/>
        <v/>
      </c>
      <c r="H160" s="76" t="str">
        <f t="shared" si="12"/>
        <v/>
      </c>
    </row>
    <row r="161" spans="1:8" x14ac:dyDescent="0.2">
      <c r="A161" s="100">
        <f t="shared" si="9"/>
        <v>159</v>
      </c>
      <c r="B161" s="60"/>
      <c r="C161" s="59"/>
      <c r="D161" s="58"/>
      <c r="E161" s="58"/>
      <c r="F161" s="77" t="str">
        <f t="shared" ca="1" si="10"/>
        <v/>
      </c>
      <c r="G161" s="77" t="str">
        <f t="shared" ca="1" si="11"/>
        <v/>
      </c>
      <c r="H161" s="71" t="str">
        <f t="shared" si="12"/>
        <v/>
      </c>
    </row>
    <row r="162" spans="1:8" x14ac:dyDescent="0.2">
      <c r="A162" s="72">
        <f t="shared" si="9"/>
        <v>160</v>
      </c>
      <c r="B162" s="61"/>
      <c r="C162" s="62"/>
      <c r="D162" s="63"/>
      <c r="E162" s="63"/>
      <c r="F162" s="73" t="str">
        <f t="shared" ca="1" si="10"/>
        <v/>
      </c>
      <c r="G162" s="76" t="str">
        <f t="shared" ca="1" si="11"/>
        <v/>
      </c>
      <c r="H162" s="76" t="str">
        <f t="shared" si="12"/>
        <v/>
      </c>
    </row>
    <row r="163" spans="1:8" x14ac:dyDescent="0.2">
      <c r="A163" s="100">
        <f t="shared" si="9"/>
        <v>161</v>
      </c>
      <c r="B163" s="60"/>
      <c r="C163" s="59"/>
      <c r="D163" s="58"/>
      <c r="E163" s="58"/>
      <c r="F163" s="77" t="str">
        <f t="shared" ca="1" si="10"/>
        <v/>
      </c>
      <c r="G163" s="77" t="str">
        <f t="shared" ca="1" si="11"/>
        <v/>
      </c>
      <c r="H163" s="71" t="str">
        <f t="shared" si="12"/>
        <v/>
      </c>
    </row>
    <row r="164" spans="1:8" x14ac:dyDescent="0.2">
      <c r="A164" s="72">
        <f t="shared" si="9"/>
        <v>162</v>
      </c>
      <c r="B164" s="61"/>
      <c r="C164" s="62"/>
      <c r="D164" s="63"/>
      <c r="E164" s="63"/>
      <c r="F164" s="73" t="str">
        <f t="shared" ca="1" si="10"/>
        <v/>
      </c>
      <c r="G164" s="76" t="str">
        <f t="shared" ca="1" si="11"/>
        <v/>
      </c>
      <c r="H164" s="76" t="str">
        <f t="shared" si="12"/>
        <v/>
      </c>
    </row>
    <row r="165" spans="1:8" x14ac:dyDescent="0.2">
      <c r="A165" s="100">
        <f t="shared" si="9"/>
        <v>163</v>
      </c>
      <c r="B165" s="60"/>
      <c r="C165" s="59"/>
      <c r="D165" s="58"/>
      <c r="E165" s="58"/>
      <c r="F165" s="77" t="str">
        <f t="shared" ca="1" si="10"/>
        <v/>
      </c>
      <c r="G165" s="77" t="str">
        <f t="shared" ca="1" si="11"/>
        <v/>
      </c>
      <c r="H165" s="71" t="str">
        <f t="shared" si="12"/>
        <v/>
      </c>
    </row>
    <row r="166" spans="1:8" x14ac:dyDescent="0.2">
      <c r="A166" s="72">
        <f t="shared" si="9"/>
        <v>164</v>
      </c>
      <c r="B166" s="61"/>
      <c r="C166" s="62"/>
      <c r="D166" s="63"/>
      <c r="E166" s="63"/>
      <c r="F166" s="73" t="str">
        <f t="shared" ca="1" si="10"/>
        <v/>
      </c>
      <c r="G166" s="76" t="str">
        <f t="shared" ca="1" si="11"/>
        <v/>
      </c>
      <c r="H166" s="76" t="str">
        <f t="shared" si="12"/>
        <v/>
      </c>
    </row>
    <row r="167" spans="1:8" x14ac:dyDescent="0.2">
      <c r="A167" s="100">
        <f t="shared" si="9"/>
        <v>165</v>
      </c>
      <c r="B167" s="60"/>
      <c r="C167" s="59"/>
      <c r="D167" s="58"/>
      <c r="E167" s="58"/>
      <c r="F167" s="77" t="str">
        <f t="shared" ca="1" si="10"/>
        <v/>
      </c>
      <c r="G167" s="77" t="str">
        <f t="shared" ca="1" si="11"/>
        <v/>
      </c>
      <c r="H167" s="71" t="str">
        <f t="shared" si="12"/>
        <v/>
      </c>
    </row>
    <row r="168" spans="1:8" x14ac:dyDescent="0.2">
      <c r="A168" s="72">
        <f t="shared" si="9"/>
        <v>166</v>
      </c>
      <c r="B168" s="61"/>
      <c r="C168" s="62"/>
      <c r="D168" s="63"/>
      <c r="E168" s="63"/>
      <c r="F168" s="73" t="str">
        <f t="shared" ca="1" si="10"/>
        <v/>
      </c>
      <c r="G168" s="76" t="str">
        <f t="shared" ca="1" si="11"/>
        <v/>
      </c>
      <c r="H168" s="76" t="str">
        <f t="shared" si="12"/>
        <v/>
      </c>
    </row>
    <row r="169" spans="1:8" x14ac:dyDescent="0.2">
      <c r="A169" s="100">
        <f t="shared" si="9"/>
        <v>167</v>
      </c>
      <c r="B169" s="60"/>
      <c r="C169" s="59"/>
      <c r="D169" s="58"/>
      <c r="E169" s="58"/>
      <c r="F169" s="77" t="str">
        <f t="shared" ca="1" si="10"/>
        <v/>
      </c>
      <c r="G169" s="77" t="str">
        <f t="shared" ca="1" si="11"/>
        <v/>
      </c>
      <c r="H169" s="71" t="str">
        <f t="shared" si="12"/>
        <v/>
      </c>
    </row>
    <row r="170" spans="1:8" x14ac:dyDescent="0.2">
      <c r="A170" s="72">
        <f t="shared" si="9"/>
        <v>168</v>
      </c>
      <c r="B170" s="61"/>
      <c r="C170" s="62"/>
      <c r="D170" s="63"/>
      <c r="E170" s="63"/>
      <c r="F170" s="73" t="str">
        <f t="shared" ca="1" si="10"/>
        <v/>
      </c>
      <c r="G170" s="76" t="str">
        <f t="shared" ca="1" si="11"/>
        <v/>
      </c>
      <c r="H170" s="76" t="str">
        <f t="shared" si="12"/>
        <v/>
      </c>
    </row>
    <row r="171" spans="1:8" x14ac:dyDescent="0.2">
      <c r="A171" s="100">
        <f t="shared" si="9"/>
        <v>169</v>
      </c>
      <c r="B171" s="60"/>
      <c r="C171" s="59"/>
      <c r="D171" s="58"/>
      <c r="E171" s="58"/>
      <c r="F171" s="77" t="str">
        <f t="shared" ca="1" si="10"/>
        <v/>
      </c>
      <c r="G171" s="77" t="str">
        <f t="shared" ca="1" si="11"/>
        <v/>
      </c>
      <c r="H171" s="71" t="str">
        <f t="shared" si="12"/>
        <v/>
      </c>
    </row>
    <row r="172" spans="1:8" x14ac:dyDescent="0.2">
      <c r="A172" s="72">
        <f t="shared" si="9"/>
        <v>170</v>
      </c>
      <c r="B172" s="61"/>
      <c r="C172" s="62"/>
      <c r="D172" s="63"/>
      <c r="E172" s="63"/>
      <c r="F172" s="73" t="str">
        <f t="shared" ca="1" si="10"/>
        <v/>
      </c>
      <c r="G172" s="76" t="str">
        <f t="shared" ca="1" si="11"/>
        <v/>
      </c>
      <c r="H172" s="76" t="str">
        <f t="shared" si="12"/>
        <v/>
      </c>
    </row>
    <row r="173" spans="1:8" x14ac:dyDescent="0.2">
      <c r="A173" s="100">
        <f t="shared" si="9"/>
        <v>171</v>
      </c>
      <c r="B173" s="60"/>
      <c r="C173" s="59"/>
      <c r="D173" s="58"/>
      <c r="E173" s="58"/>
      <c r="F173" s="77" t="str">
        <f t="shared" ca="1" si="10"/>
        <v/>
      </c>
      <c r="G173" s="77" t="str">
        <f t="shared" ca="1" si="11"/>
        <v/>
      </c>
      <c r="H173" s="71" t="str">
        <f t="shared" si="12"/>
        <v/>
      </c>
    </row>
    <row r="174" spans="1:8" x14ac:dyDescent="0.2">
      <c r="A174" s="72">
        <f t="shared" si="9"/>
        <v>172</v>
      </c>
      <c r="B174" s="61"/>
      <c r="C174" s="62"/>
      <c r="D174" s="63"/>
      <c r="E174" s="63"/>
      <c r="F174" s="73" t="str">
        <f t="shared" ca="1" si="10"/>
        <v/>
      </c>
      <c r="G174" s="76" t="str">
        <f t="shared" ca="1" si="11"/>
        <v/>
      </c>
      <c r="H174" s="76" t="str">
        <f t="shared" si="12"/>
        <v/>
      </c>
    </row>
    <row r="175" spans="1:8" x14ac:dyDescent="0.2">
      <c r="A175" s="100">
        <f t="shared" si="9"/>
        <v>173</v>
      </c>
      <c r="B175" s="60"/>
      <c r="C175" s="59"/>
      <c r="D175" s="58"/>
      <c r="E175" s="58"/>
      <c r="F175" s="77" t="str">
        <f t="shared" ca="1" si="10"/>
        <v/>
      </c>
      <c r="G175" s="77" t="str">
        <f t="shared" ca="1" si="11"/>
        <v/>
      </c>
      <c r="H175" s="71" t="str">
        <f t="shared" si="12"/>
        <v/>
      </c>
    </row>
    <row r="176" spans="1:8" x14ac:dyDescent="0.2">
      <c r="A176" s="72">
        <f t="shared" si="9"/>
        <v>174</v>
      </c>
      <c r="B176" s="61"/>
      <c r="C176" s="62"/>
      <c r="D176" s="63"/>
      <c r="E176" s="63"/>
      <c r="F176" s="73" t="str">
        <f t="shared" ca="1" si="10"/>
        <v/>
      </c>
      <c r="G176" s="76" t="str">
        <f t="shared" ca="1" si="11"/>
        <v/>
      </c>
      <c r="H176" s="76" t="str">
        <f t="shared" si="12"/>
        <v/>
      </c>
    </row>
    <row r="177" spans="1:8" x14ac:dyDescent="0.2">
      <c r="A177" s="100">
        <f t="shared" si="9"/>
        <v>175</v>
      </c>
      <c r="B177" s="60"/>
      <c r="C177" s="59"/>
      <c r="D177" s="58"/>
      <c r="E177" s="58"/>
      <c r="F177" s="77" t="str">
        <f t="shared" ca="1" si="10"/>
        <v/>
      </c>
      <c r="G177" s="77" t="str">
        <f t="shared" ca="1" si="11"/>
        <v/>
      </c>
      <c r="H177" s="71" t="str">
        <f t="shared" si="12"/>
        <v/>
      </c>
    </row>
    <row r="178" spans="1:8" x14ac:dyDescent="0.2">
      <c r="A178" s="72">
        <f t="shared" si="9"/>
        <v>176</v>
      </c>
      <c r="B178" s="61"/>
      <c r="C178" s="62"/>
      <c r="D178" s="63"/>
      <c r="E178" s="63"/>
      <c r="F178" s="73" t="str">
        <f t="shared" ca="1" si="10"/>
        <v/>
      </c>
      <c r="G178" s="76" t="str">
        <f t="shared" ca="1" si="11"/>
        <v/>
      </c>
      <c r="H178" s="76" t="str">
        <f t="shared" si="12"/>
        <v/>
      </c>
    </row>
    <row r="179" spans="1:8" x14ac:dyDescent="0.2">
      <c r="A179" s="100">
        <f t="shared" si="9"/>
        <v>177</v>
      </c>
      <c r="B179" s="60"/>
      <c r="C179" s="59"/>
      <c r="D179" s="58"/>
      <c r="E179" s="58"/>
      <c r="F179" s="77" t="str">
        <f t="shared" ca="1" si="10"/>
        <v/>
      </c>
      <c r="G179" s="77" t="str">
        <f t="shared" ca="1" si="11"/>
        <v/>
      </c>
      <c r="H179" s="71" t="str">
        <f t="shared" si="12"/>
        <v/>
      </c>
    </row>
    <row r="180" spans="1:8" x14ac:dyDescent="0.2">
      <c r="A180" s="72">
        <f t="shared" si="9"/>
        <v>178</v>
      </c>
      <c r="B180" s="61"/>
      <c r="C180" s="62"/>
      <c r="D180" s="63"/>
      <c r="E180" s="63"/>
      <c r="F180" s="73" t="str">
        <f t="shared" ca="1" si="10"/>
        <v/>
      </c>
      <c r="G180" s="76" t="str">
        <f t="shared" ca="1" si="11"/>
        <v/>
      </c>
      <c r="H180" s="76" t="str">
        <f t="shared" si="12"/>
        <v/>
      </c>
    </row>
    <row r="181" spans="1:8" x14ac:dyDescent="0.2">
      <c r="A181" s="100">
        <f t="shared" si="9"/>
        <v>179</v>
      </c>
      <c r="B181" s="60"/>
      <c r="C181" s="59"/>
      <c r="D181" s="58"/>
      <c r="E181" s="58"/>
      <c r="F181" s="77" t="str">
        <f t="shared" ca="1" si="10"/>
        <v/>
      </c>
      <c r="G181" s="77" t="str">
        <f t="shared" ca="1" si="11"/>
        <v/>
      </c>
      <c r="H181" s="71" t="str">
        <f t="shared" si="12"/>
        <v/>
      </c>
    </row>
    <row r="182" spans="1:8" x14ac:dyDescent="0.2">
      <c r="A182" s="72">
        <f t="shared" si="9"/>
        <v>180</v>
      </c>
      <c r="B182" s="61"/>
      <c r="C182" s="62"/>
      <c r="D182" s="63"/>
      <c r="E182" s="63"/>
      <c r="F182" s="73" t="str">
        <f t="shared" ca="1" si="10"/>
        <v/>
      </c>
      <c r="G182" s="76" t="str">
        <f t="shared" ca="1" si="11"/>
        <v/>
      </c>
      <c r="H182" s="76" t="str">
        <f t="shared" si="12"/>
        <v/>
      </c>
    </row>
    <row r="183" spans="1:8" x14ac:dyDescent="0.2">
      <c r="A183" s="100">
        <f t="shared" si="9"/>
        <v>181</v>
      </c>
      <c r="B183" s="60"/>
      <c r="C183" s="59"/>
      <c r="D183" s="58"/>
      <c r="E183" s="58"/>
      <c r="F183" s="77" t="str">
        <f t="shared" ca="1" si="10"/>
        <v/>
      </c>
      <c r="G183" s="77" t="str">
        <f t="shared" ca="1" si="11"/>
        <v/>
      </c>
      <c r="H183" s="71" t="str">
        <f t="shared" si="12"/>
        <v/>
      </c>
    </row>
    <row r="184" spans="1:8" x14ac:dyDescent="0.2">
      <c r="A184" s="72">
        <f t="shared" si="9"/>
        <v>182</v>
      </c>
      <c r="B184" s="61"/>
      <c r="C184" s="62"/>
      <c r="D184" s="63"/>
      <c r="E184" s="63"/>
      <c r="F184" s="73" t="str">
        <f t="shared" ca="1" si="10"/>
        <v/>
      </c>
      <c r="G184" s="76" t="str">
        <f t="shared" ca="1" si="11"/>
        <v/>
      </c>
      <c r="H184" s="76" t="str">
        <f t="shared" si="12"/>
        <v/>
      </c>
    </row>
    <row r="185" spans="1:8" x14ac:dyDescent="0.2">
      <c r="A185" s="100">
        <f t="shared" si="9"/>
        <v>183</v>
      </c>
      <c r="B185" s="60"/>
      <c r="C185" s="59"/>
      <c r="D185" s="58"/>
      <c r="E185" s="58"/>
      <c r="F185" s="77" t="str">
        <f t="shared" ca="1" si="10"/>
        <v/>
      </c>
      <c r="G185" s="77" t="str">
        <f t="shared" ca="1" si="11"/>
        <v/>
      </c>
      <c r="H185" s="71" t="str">
        <f t="shared" si="12"/>
        <v/>
      </c>
    </row>
    <row r="186" spans="1:8" x14ac:dyDescent="0.2">
      <c r="A186" s="72">
        <f t="shared" si="9"/>
        <v>184</v>
      </c>
      <c r="B186" s="61"/>
      <c r="C186" s="62"/>
      <c r="D186" s="63"/>
      <c r="E186" s="63"/>
      <c r="F186" s="73" t="str">
        <f t="shared" ca="1" si="10"/>
        <v/>
      </c>
      <c r="G186" s="76" t="str">
        <f t="shared" ca="1" si="11"/>
        <v/>
      </c>
      <c r="H186" s="76" t="str">
        <f t="shared" si="12"/>
        <v/>
      </c>
    </row>
    <row r="187" spans="1:8" x14ac:dyDescent="0.2">
      <c r="A187" s="100">
        <f t="shared" si="9"/>
        <v>185</v>
      </c>
      <c r="B187" s="60"/>
      <c r="C187" s="59"/>
      <c r="D187" s="58"/>
      <c r="E187" s="58"/>
      <c r="F187" s="77" t="str">
        <f t="shared" ca="1" si="10"/>
        <v/>
      </c>
      <c r="G187" s="77" t="str">
        <f t="shared" ca="1" si="11"/>
        <v/>
      </c>
      <c r="H187" s="71" t="str">
        <f t="shared" si="12"/>
        <v/>
      </c>
    </row>
    <row r="188" spans="1:8" x14ac:dyDescent="0.2">
      <c r="A188" s="72">
        <f t="shared" si="9"/>
        <v>186</v>
      </c>
      <c r="B188" s="61"/>
      <c r="C188" s="62"/>
      <c r="D188" s="63"/>
      <c r="E188" s="63"/>
      <c r="F188" s="73" t="str">
        <f t="shared" ca="1" si="10"/>
        <v/>
      </c>
      <c r="G188" s="76" t="str">
        <f t="shared" ca="1" si="11"/>
        <v/>
      </c>
      <c r="H188" s="76" t="str">
        <f t="shared" si="12"/>
        <v/>
      </c>
    </row>
    <row r="189" spans="1:8" x14ac:dyDescent="0.2">
      <c r="A189" s="100">
        <f t="shared" si="9"/>
        <v>187</v>
      </c>
      <c r="B189" s="60"/>
      <c r="C189" s="59"/>
      <c r="D189" s="58"/>
      <c r="E189" s="58"/>
      <c r="F189" s="77" t="str">
        <f t="shared" ca="1" si="10"/>
        <v/>
      </c>
      <c r="G189" s="77" t="str">
        <f t="shared" ca="1" si="11"/>
        <v/>
      </c>
      <c r="H189" s="71" t="str">
        <f t="shared" si="12"/>
        <v/>
      </c>
    </row>
    <row r="190" spans="1:8" x14ac:dyDescent="0.2">
      <c r="A190" s="72">
        <f t="shared" si="9"/>
        <v>188</v>
      </c>
      <c r="B190" s="61"/>
      <c r="C190" s="62"/>
      <c r="D190" s="63"/>
      <c r="E190" s="63"/>
      <c r="F190" s="73" t="str">
        <f t="shared" ca="1" si="10"/>
        <v/>
      </c>
      <c r="G190" s="76" t="str">
        <f t="shared" ca="1" si="11"/>
        <v/>
      </c>
      <c r="H190" s="76" t="str">
        <f t="shared" si="12"/>
        <v/>
      </c>
    </row>
    <row r="191" spans="1:8" x14ac:dyDescent="0.2">
      <c r="A191" s="100">
        <f t="shared" si="9"/>
        <v>189</v>
      </c>
      <c r="B191" s="60"/>
      <c r="C191" s="59"/>
      <c r="D191" s="58"/>
      <c r="E191" s="58"/>
      <c r="F191" s="77" t="str">
        <f t="shared" ca="1" si="10"/>
        <v/>
      </c>
      <c r="G191" s="77" t="str">
        <f t="shared" ca="1" si="11"/>
        <v/>
      </c>
      <c r="H191" s="71" t="str">
        <f t="shared" si="12"/>
        <v/>
      </c>
    </row>
    <row r="192" spans="1:8" x14ac:dyDescent="0.2">
      <c r="A192" s="72">
        <f t="shared" si="9"/>
        <v>190</v>
      </c>
      <c r="B192" s="61"/>
      <c r="C192" s="62"/>
      <c r="D192" s="63"/>
      <c r="E192" s="63"/>
      <c r="F192" s="73" t="str">
        <f t="shared" ca="1" si="10"/>
        <v/>
      </c>
      <c r="G192" s="76" t="str">
        <f t="shared" ca="1" si="11"/>
        <v/>
      </c>
      <c r="H192" s="76" t="str">
        <f t="shared" si="12"/>
        <v/>
      </c>
    </row>
    <row r="193" spans="1:8" x14ac:dyDescent="0.2">
      <c r="A193" s="100">
        <f t="shared" si="9"/>
        <v>191</v>
      </c>
      <c r="B193" s="60"/>
      <c r="C193" s="59"/>
      <c r="D193" s="58"/>
      <c r="E193" s="58"/>
      <c r="F193" s="77" t="str">
        <f t="shared" ca="1" si="10"/>
        <v/>
      </c>
      <c r="G193" s="77" t="str">
        <f t="shared" ca="1" si="11"/>
        <v/>
      </c>
      <c r="H193" s="71" t="str">
        <f t="shared" si="12"/>
        <v/>
      </c>
    </row>
    <row r="194" spans="1:8" x14ac:dyDescent="0.2">
      <c r="A194" s="72">
        <f t="shared" si="9"/>
        <v>192</v>
      </c>
      <c r="B194" s="61"/>
      <c r="C194" s="62"/>
      <c r="D194" s="63"/>
      <c r="E194" s="63"/>
      <c r="F194" s="73" t="str">
        <f t="shared" ca="1" si="10"/>
        <v/>
      </c>
      <c r="G194" s="76" t="str">
        <f t="shared" ca="1" si="11"/>
        <v/>
      </c>
      <c r="H194" s="76" t="str">
        <f t="shared" si="12"/>
        <v/>
      </c>
    </row>
    <row r="195" spans="1:8" x14ac:dyDescent="0.2">
      <c r="A195" s="100">
        <f t="shared" si="9"/>
        <v>193</v>
      </c>
      <c r="B195" s="60"/>
      <c r="C195" s="59"/>
      <c r="D195" s="58"/>
      <c r="E195" s="58"/>
      <c r="F195" s="77" t="str">
        <f t="shared" ca="1" si="10"/>
        <v/>
      </c>
      <c r="G195" s="77" t="str">
        <f t="shared" ca="1" si="11"/>
        <v/>
      </c>
      <c r="H195" s="71" t="str">
        <f t="shared" si="12"/>
        <v/>
      </c>
    </row>
    <row r="196" spans="1:8" x14ac:dyDescent="0.2">
      <c r="A196" s="72">
        <f t="shared" ref="A196:A259" si="13">+A195+1</f>
        <v>194</v>
      </c>
      <c r="B196" s="61"/>
      <c r="C196" s="62"/>
      <c r="D196" s="63"/>
      <c r="E196" s="63"/>
      <c r="F196" s="73" t="str">
        <f t="shared" ca="1" si="10"/>
        <v/>
      </c>
      <c r="G196" s="76" t="str">
        <f t="shared" ca="1" si="11"/>
        <v/>
      </c>
      <c r="H196" s="76" t="str">
        <f t="shared" si="12"/>
        <v/>
      </c>
    </row>
    <row r="197" spans="1:8" x14ac:dyDescent="0.2">
      <c r="A197" s="100">
        <f t="shared" si="13"/>
        <v>195</v>
      </c>
      <c r="B197" s="60"/>
      <c r="C197" s="59"/>
      <c r="D197" s="58"/>
      <c r="E197" s="58"/>
      <c r="F197" s="77" t="str">
        <f t="shared" ref="F197:F260" ca="1" si="14">IF(ISBLANK(D197),"",CELL("conteúdo",INDEX($J$1:$K$12,D197,2)))</f>
        <v/>
      </c>
      <c r="G197" s="77" t="str">
        <f t="shared" ref="G197:G260" ca="1" si="15">IF(ISBLANK(D197),"",CELL("conteúdo",INDEX($J$1:$K$12,D197,1)))</f>
        <v/>
      </c>
      <c r="H197" s="71" t="str">
        <f t="shared" ref="H197:H260" si="16">IF(ISBLANK(D197),"",G197*E197)</f>
        <v/>
      </c>
    </row>
    <row r="198" spans="1:8" x14ac:dyDescent="0.2">
      <c r="A198" s="72">
        <f t="shared" si="13"/>
        <v>196</v>
      </c>
      <c r="B198" s="61"/>
      <c r="C198" s="62"/>
      <c r="D198" s="63"/>
      <c r="E198" s="63"/>
      <c r="F198" s="73" t="str">
        <f t="shared" ca="1" si="14"/>
        <v/>
      </c>
      <c r="G198" s="76" t="str">
        <f t="shared" ca="1" si="15"/>
        <v/>
      </c>
      <c r="H198" s="76" t="str">
        <f t="shared" si="16"/>
        <v/>
      </c>
    </row>
    <row r="199" spans="1:8" x14ac:dyDescent="0.2">
      <c r="A199" s="100">
        <f t="shared" si="13"/>
        <v>197</v>
      </c>
      <c r="B199" s="60"/>
      <c r="C199" s="59"/>
      <c r="D199" s="58"/>
      <c r="E199" s="58"/>
      <c r="F199" s="77" t="str">
        <f t="shared" ca="1" si="14"/>
        <v/>
      </c>
      <c r="G199" s="77" t="str">
        <f t="shared" ca="1" si="15"/>
        <v/>
      </c>
      <c r="H199" s="71" t="str">
        <f t="shared" si="16"/>
        <v/>
      </c>
    </row>
    <row r="200" spans="1:8" x14ac:dyDescent="0.2">
      <c r="A200" s="72">
        <f t="shared" si="13"/>
        <v>198</v>
      </c>
      <c r="B200" s="61"/>
      <c r="C200" s="62"/>
      <c r="D200" s="63"/>
      <c r="E200" s="63"/>
      <c r="F200" s="73" t="str">
        <f t="shared" ca="1" si="14"/>
        <v/>
      </c>
      <c r="G200" s="76" t="str">
        <f t="shared" ca="1" si="15"/>
        <v/>
      </c>
      <c r="H200" s="76" t="str">
        <f t="shared" si="16"/>
        <v/>
      </c>
    </row>
    <row r="201" spans="1:8" x14ac:dyDescent="0.2">
      <c r="A201" s="100">
        <f t="shared" si="13"/>
        <v>199</v>
      </c>
      <c r="B201" s="60"/>
      <c r="C201" s="59"/>
      <c r="D201" s="58"/>
      <c r="E201" s="58"/>
      <c r="F201" s="77" t="str">
        <f t="shared" ca="1" si="14"/>
        <v/>
      </c>
      <c r="G201" s="77" t="str">
        <f t="shared" ca="1" si="15"/>
        <v/>
      </c>
      <c r="H201" s="71" t="str">
        <f t="shared" si="16"/>
        <v/>
      </c>
    </row>
    <row r="202" spans="1:8" x14ac:dyDescent="0.2">
      <c r="A202" s="72">
        <f t="shared" si="13"/>
        <v>200</v>
      </c>
      <c r="B202" s="61"/>
      <c r="C202" s="62"/>
      <c r="D202" s="63"/>
      <c r="E202" s="63"/>
      <c r="F202" s="73" t="str">
        <f t="shared" ca="1" si="14"/>
        <v/>
      </c>
      <c r="G202" s="76" t="str">
        <f t="shared" ca="1" si="15"/>
        <v/>
      </c>
      <c r="H202" s="76" t="str">
        <f t="shared" si="16"/>
        <v/>
      </c>
    </row>
    <row r="203" spans="1:8" x14ac:dyDescent="0.2">
      <c r="A203" s="100">
        <f t="shared" si="13"/>
        <v>201</v>
      </c>
      <c r="B203" s="60"/>
      <c r="C203" s="59"/>
      <c r="D203" s="58"/>
      <c r="E203" s="58"/>
      <c r="F203" s="77" t="str">
        <f t="shared" ca="1" si="14"/>
        <v/>
      </c>
      <c r="G203" s="77" t="str">
        <f t="shared" ca="1" si="15"/>
        <v/>
      </c>
      <c r="H203" s="71" t="str">
        <f t="shared" si="16"/>
        <v/>
      </c>
    </row>
    <row r="204" spans="1:8" x14ac:dyDescent="0.2">
      <c r="A204" s="72">
        <f t="shared" si="13"/>
        <v>202</v>
      </c>
      <c r="B204" s="61"/>
      <c r="C204" s="62"/>
      <c r="D204" s="63"/>
      <c r="E204" s="63"/>
      <c r="F204" s="73" t="str">
        <f t="shared" ca="1" si="14"/>
        <v/>
      </c>
      <c r="G204" s="76" t="str">
        <f t="shared" ca="1" si="15"/>
        <v/>
      </c>
      <c r="H204" s="76" t="str">
        <f t="shared" si="16"/>
        <v/>
      </c>
    </row>
    <row r="205" spans="1:8" x14ac:dyDescent="0.2">
      <c r="A205" s="100">
        <f t="shared" si="13"/>
        <v>203</v>
      </c>
      <c r="B205" s="60"/>
      <c r="C205" s="59"/>
      <c r="D205" s="58"/>
      <c r="E205" s="58"/>
      <c r="F205" s="77" t="str">
        <f t="shared" ca="1" si="14"/>
        <v/>
      </c>
      <c r="G205" s="77" t="str">
        <f t="shared" ca="1" si="15"/>
        <v/>
      </c>
      <c r="H205" s="71" t="str">
        <f t="shared" si="16"/>
        <v/>
      </c>
    </row>
    <row r="206" spans="1:8" x14ac:dyDescent="0.2">
      <c r="A206" s="72">
        <f t="shared" si="13"/>
        <v>204</v>
      </c>
      <c r="B206" s="61"/>
      <c r="C206" s="62"/>
      <c r="D206" s="63"/>
      <c r="E206" s="63"/>
      <c r="F206" s="73" t="str">
        <f t="shared" ca="1" si="14"/>
        <v/>
      </c>
      <c r="G206" s="76" t="str">
        <f t="shared" ca="1" si="15"/>
        <v/>
      </c>
      <c r="H206" s="76" t="str">
        <f t="shared" si="16"/>
        <v/>
      </c>
    </row>
    <row r="207" spans="1:8" x14ac:dyDescent="0.2">
      <c r="A207" s="100">
        <f t="shared" si="13"/>
        <v>205</v>
      </c>
      <c r="B207" s="60"/>
      <c r="C207" s="59"/>
      <c r="D207" s="58"/>
      <c r="E207" s="58"/>
      <c r="F207" s="77" t="str">
        <f t="shared" ca="1" si="14"/>
        <v/>
      </c>
      <c r="G207" s="77" t="str">
        <f t="shared" ca="1" si="15"/>
        <v/>
      </c>
      <c r="H207" s="71" t="str">
        <f t="shared" si="16"/>
        <v/>
      </c>
    </row>
    <row r="208" spans="1:8" x14ac:dyDescent="0.2">
      <c r="A208" s="72">
        <f t="shared" si="13"/>
        <v>206</v>
      </c>
      <c r="B208" s="61"/>
      <c r="C208" s="62"/>
      <c r="D208" s="63"/>
      <c r="E208" s="63"/>
      <c r="F208" s="73" t="str">
        <f t="shared" ca="1" si="14"/>
        <v/>
      </c>
      <c r="G208" s="76" t="str">
        <f t="shared" ca="1" si="15"/>
        <v/>
      </c>
      <c r="H208" s="76" t="str">
        <f t="shared" si="16"/>
        <v/>
      </c>
    </row>
    <row r="209" spans="1:8" x14ac:dyDescent="0.2">
      <c r="A209" s="100">
        <f t="shared" si="13"/>
        <v>207</v>
      </c>
      <c r="B209" s="60"/>
      <c r="C209" s="59"/>
      <c r="D209" s="58"/>
      <c r="E209" s="58"/>
      <c r="F209" s="77" t="str">
        <f t="shared" ca="1" si="14"/>
        <v/>
      </c>
      <c r="G209" s="77" t="str">
        <f t="shared" ca="1" si="15"/>
        <v/>
      </c>
      <c r="H209" s="71" t="str">
        <f t="shared" si="16"/>
        <v/>
      </c>
    </row>
    <row r="210" spans="1:8" x14ac:dyDescent="0.2">
      <c r="A210" s="72">
        <f t="shared" si="13"/>
        <v>208</v>
      </c>
      <c r="B210" s="61"/>
      <c r="C210" s="62"/>
      <c r="D210" s="63"/>
      <c r="E210" s="63"/>
      <c r="F210" s="73" t="str">
        <f t="shared" ca="1" si="14"/>
        <v/>
      </c>
      <c r="G210" s="76" t="str">
        <f t="shared" ca="1" si="15"/>
        <v/>
      </c>
      <c r="H210" s="76" t="str">
        <f t="shared" si="16"/>
        <v/>
      </c>
    </row>
    <row r="211" spans="1:8" x14ac:dyDescent="0.2">
      <c r="A211" s="100">
        <f t="shared" si="13"/>
        <v>209</v>
      </c>
      <c r="B211" s="60"/>
      <c r="C211" s="59"/>
      <c r="D211" s="58"/>
      <c r="E211" s="58"/>
      <c r="F211" s="77" t="str">
        <f t="shared" ca="1" si="14"/>
        <v/>
      </c>
      <c r="G211" s="77" t="str">
        <f t="shared" ca="1" si="15"/>
        <v/>
      </c>
      <c r="H211" s="71" t="str">
        <f t="shared" si="16"/>
        <v/>
      </c>
    </row>
    <row r="212" spans="1:8" x14ac:dyDescent="0.2">
      <c r="A212" s="72">
        <f t="shared" si="13"/>
        <v>210</v>
      </c>
      <c r="B212" s="61"/>
      <c r="C212" s="62"/>
      <c r="D212" s="63"/>
      <c r="E212" s="63"/>
      <c r="F212" s="73" t="str">
        <f t="shared" ca="1" si="14"/>
        <v/>
      </c>
      <c r="G212" s="76" t="str">
        <f t="shared" ca="1" si="15"/>
        <v/>
      </c>
      <c r="H212" s="76" t="str">
        <f t="shared" si="16"/>
        <v/>
      </c>
    </row>
    <row r="213" spans="1:8" x14ac:dyDescent="0.2">
      <c r="A213" s="100">
        <f t="shared" si="13"/>
        <v>211</v>
      </c>
      <c r="B213" s="60"/>
      <c r="C213" s="59"/>
      <c r="D213" s="58"/>
      <c r="E213" s="58"/>
      <c r="F213" s="77" t="str">
        <f t="shared" ca="1" si="14"/>
        <v/>
      </c>
      <c r="G213" s="77" t="str">
        <f t="shared" ca="1" si="15"/>
        <v/>
      </c>
      <c r="H213" s="71" t="str">
        <f t="shared" si="16"/>
        <v/>
      </c>
    </row>
    <row r="214" spans="1:8" x14ac:dyDescent="0.2">
      <c r="A214" s="72">
        <f t="shared" si="13"/>
        <v>212</v>
      </c>
      <c r="B214" s="61"/>
      <c r="C214" s="62"/>
      <c r="D214" s="63"/>
      <c r="E214" s="63"/>
      <c r="F214" s="73" t="str">
        <f t="shared" ca="1" si="14"/>
        <v/>
      </c>
      <c r="G214" s="76" t="str">
        <f t="shared" ca="1" si="15"/>
        <v/>
      </c>
      <c r="H214" s="76" t="str">
        <f t="shared" si="16"/>
        <v/>
      </c>
    </row>
    <row r="215" spans="1:8" x14ac:dyDescent="0.2">
      <c r="A215" s="100">
        <f t="shared" si="13"/>
        <v>213</v>
      </c>
      <c r="B215" s="60"/>
      <c r="C215" s="59"/>
      <c r="D215" s="58"/>
      <c r="E215" s="58"/>
      <c r="F215" s="77" t="str">
        <f t="shared" ca="1" si="14"/>
        <v/>
      </c>
      <c r="G215" s="77" t="str">
        <f t="shared" ca="1" si="15"/>
        <v/>
      </c>
      <c r="H215" s="71" t="str">
        <f t="shared" si="16"/>
        <v/>
      </c>
    </row>
    <row r="216" spans="1:8" x14ac:dyDescent="0.2">
      <c r="A216" s="72">
        <f t="shared" si="13"/>
        <v>214</v>
      </c>
      <c r="B216" s="61"/>
      <c r="C216" s="62"/>
      <c r="D216" s="63"/>
      <c r="E216" s="63"/>
      <c r="F216" s="73" t="str">
        <f t="shared" ca="1" si="14"/>
        <v/>
      </c>
      <c r="G216" s="76" t="str">
        <f t="shared" ca="1" si="15"/>
        <v/>
      </c>
      <c r="H216" s="76" t="str">
        <f t="shared" si="16"/>
        <v/>
      </c>
    </row>
    <row r="217" spans="1:8" x14ac:dyDescent="0.2">
      <c r="A217" s="100">
        <f t="shared" si="13"/>
        <v>215</v>
      </c>
      <c r="B217" s="60"/>
      <c r="C217" s="59"/>
      <c r="D217" s="58"/>
      <c r="E217" s="58"/>
      <c r="F217" s="77" t="str">
        <f t="shared" ca="1" si="14"/>
        <v/>
      </c>
      <c r="G217" s="77" t="str">
        <f t="shared" ca="1" si="15"/>
        <v/>
      </c>
      <c r="H217" s="71" t="str">
        <f t="shared" si="16"/>
        <v/>
      </c>
    </row>
    <row r="218" spans="1:8" x14ac:dyDescent="0.2">
      <c r="A218" s="72">
        <f t="shared" si="13"/>
        <v>216</v>
      </c>
      <c r="B218" s="61"/>
      <c r="C218" s="62"/>
      <c r="D218" s="63"/>
      <c r="E218" s="63"/>
      <c r="F218" s="73" t="str">
        <f t="shared" ca="1" si="14"/>
        <v/>
      </c>
      <c r="G218" s="76" t="str">
        <f t="shared" ca="1" si="15"/>
        <v/>
      </c>
      <c r="H218" s="76" t="str">
        <f t="shared" si="16"/>
        <v/>
      </c>
    </row>
    <row r="219" spans="1:8" x14ac:dyDescent="0.2">
      <c r="A219" s="100">
        <f t="shared" si="13"/>
        <v>217</v>
      </c>
      <c r="B219" s="60"/>
      <c r="C219" s="59"/>
      <c r="D219" s="58"/>
      <c r="E219" s="58"/>
      <c r="F219" s="77" t="str">
        <f t="shared" ca="1" si="14"/>
        <v/>
      </c>
      <c r="G219" s="77" t="str">
        <f t="shared" ca="1" si="15"/>
        <v/>
      </c>
      <c r="H219" s="71" t="str">
        <f t="shared" si="16"/>
        <v/>
      </c>
    </row>
    <row r="220" spans="1:8" x14ac:dyDescent="0.2">
      <c r="A220" s="72">
        <f t="shared" si="13"/>
        <v>218</v>
      </c>
      <c r="B220" s="61"/>
      <c r="C220" s="62"/>
      <c r="D220" s="63"/>
      <c r="E220" s="63"/>
      <c r="F220" s="73" t="str">
        <f t="shared" ca="1" si="14"/>
        <v/>
      </c>
      <c r="G220" s="76" t="str">
        <f t="shared" ca="1" si="15"/>
        <v/>
      </c>
      <c r="H220" s="76" t="str">
        <f t="shared" si="16"/>
        <v/>
      </c>
    </row>
    <row r="221" spans="1:8" x14ac:dyDescent="0.2">
      <c r="A221" s="100">
        <f t="shared" si="13"/>
        <v>219</v>
      </c>
      <c r="B221" s="60"/>
      <c r="C221" s="59"/>
      <c r="D221" s="58"/>
      <c r="E221" s="58"/>
      <c r="F221" s="77" t="str">
        <f t="shared" ca="1" si="14"/>
        <v/>
      </c>
      <c r="G221" s="77" t="str">
        <f t="shared" ca="1" si="15"/>
        <v/>
      </c>
      <c r="H221" s="71" t="str">
        <f t="shared" si="16"/>
        <v/>
      </c>
    </row>
    <row r="222" spans="1:8" x14ac:dyDescent="0.2">
      <c r="A222" s="72">
        <f t="shared" si="13"/>
        <v>220</v>
      </c>
      <c r="B222" s="61"/>
      <c r="C222" s="62"/>
      <c r="D222" s="63"/>
      <c r="E222" s="63"/>
      <c r="F222" s="73" t="str">
        <f t="shared" ca="1" si="14"/>
        <v/>
      </c>
      <c r="G222" s="76" t="str">
        <f t="shared" ca="1" si="15"/>
        <v/>
      </c>
      <c r="H222" s="76" t="str">
        <f t="shared" si="16"/>
        <v/>
      </c>
    </row>
    <row r="223" spans="1:8" x14ac:dyDescent="0.2">
      <c r="A223" s="100">
        <f t="shared" si="13"/>
        <v>221</v>
      </c>
      <c r="B223" s="60"/>
      <c r="C223" s="59"/>
      <c r="D223" s="58"/>
      <c r="E223" s="58"/>
      <c r="F223" s="77" t="str">
        <f t="shared" ca="1" si="14"/>
        <v/>
      </c>
      <c r="G223" s="77" t="str">
        <f t="shared" ca="1" si="15"/>
        <v/>
      </c>
      <c r="H223" s="71" t="str">
        <f t="shared" si="16"/>
        <v/>
      </c>
    </row>
    <row r="224" spans="1:8" x14ac:dyDescent="0.2">
      <c r="A224" s="72">
        <f t="shared" si="13"/>
        <v>222</v>
      </c>
      <c r="B224" s="61"/>
      <c r="C224" s="62"/>
      <c r="D224" s="63"/>
      <c r="E224" s="63"/>
      <c r="F224" s="73" t="str">
        <f t="shared" ca="1" si="14"/>
        <v/>
      </c>
      <c r="G224" s="76" t="str">
        <f t="shared" ca="1" si="15"/>
        <v/>
      </c>
      <c r="H224" s="76" t="str">
        <f t="shared" si="16"/>
        <v/>
      </c>
    </row>
    <row r="225" spans="1:8" x14ac:dyDescent="0.2">
      <c r="A225" s="100">
        <f t="shared" si="13"/>
        <v>223</v>
      </c>
      <c r="B225" s="60"/>
      <c r="C225" s="59"/>
      <c r="D225" s="58"/>
      <c r="E225" s="58"/>
      <c r="F225" s="77" t="str">
        <f t="shared" ca="1" si="14"/>
        <v/>
      </c>
      <c r="G225" s="77" t="str">
        <f t="shared" ca="1" si="15"/>
        <v/>
      </c>
      <c r="H225" s="71" t="str">
        <f t="shared" si="16"/>
        <v/>
      </c>
    </row>
    <row r="226" spans="1:8" x14ac:dyDescent="0.2">
      <c r="A226" s="72">
        <f t="shared" si="13"/>
        <v>224</v>
      </c>
      <c r="B226" s="61"/>
      <c r="C226" s="62"/>
      <c r="D226" s="63"/>
      <c r="E226" s="63"/>
      <c r="F226" s="73" t="str">
        <f t="shared" ca="1" si="14"/>
        <v/>
      </c>
      <c r="G226" s="76" t="str">
        <f t="shared" ca="1" si="15"/>
        <v/>
      </c>
      <c r="H226" s="76" t="str">
        <f t="shared" si="16"/>
        <v/>
      </c>
    </row>
    <row r="227" spans="1:8" x14ac:dyDescent="0.2">
      <c r="A227" s="100">
        <f t="shared" si="13"/>
        <v>225</v>
      </c>
      <c r="B227" s="60"/>
      <c r="C227" s="59"/>
      <c r="D227" s="58"/>
      <c r="E227" s="58"/>
      <c r="F227" s="77" t="str">
        <f t="shared" ca="1" si="14"/>
        <v/>
      </c>
      <c r="G227" s="77" t="str">
        <f t="shared" ca="1" si="15"/>
        <v/>
      </c>
      <c r="H227" s="71" t="str">
        <f t="shared" si="16"/>
        <v/>
      </c>
    </row>
    <row r="228" spans="1:8" x14ac:dyDescent="0.2">
      <c r="A228" s="72">
        <f t="shared" si="13"/>
        <v>226</v>
      </c>
      <c r="B228" s="61"/>
      <c r="C228" s="62"/>
      <c r="D228" s="63"/>
      <c r="E228" s="63"/>
      <c r="F228" s="73" t="str">
        <f t="shared" ca="1" si="14"/>
        <v/>
      </c>
      <c r="G228" s="76" t="str">
        <f t="shared" ca="1" si="15"/>
        <v/>
      </c>
      <c r="H228" s="76" t="str">
        <f t="shared" si="16"/>
        <v/>
      </c>
    </row>
    <row r="229" spans="1:8" x14ac:dyDescent="0.2">
      <c r="A229" s="100">
        <f t="shared" si="13"/>
        <v>227</v>
      </c>
      <c r="B229" s="60"/>
      <c r="C229" s="59"/>
      <c r="D229" s="58"/>
      <c r="E229" s="58"/>
      <c r="F229" s="77" t="str">
        <f t="shared" ca="1" si="14"/>
        <v/>
      </c>
      <c r="G229" s="77" t="str">
        <f t="shared" ca="1" si="15"/>
        <v/>
      </c>
      <c r="H229" s="71" t="str">
        <f t="shared" si="16"/>
        <v/>
      </c>
    </row>
    <row r="230" spans="1:8" x14ac:dyDescent="0.2">
      <c r="A230" s="72">
        <f t="shared" si="13"/>
        <v>228</v>
      </c>
      <c r="B230" s="61"/>
      <c r="C230" s="62"/>
      <c r="D230" s="63"/>
      <c r="E230" s="63"/>
      <c r="F230" s="73" t="str">
        <f t="shared" ca="1" si="14"/>
        <v/>
      </c>
      <c r="G230" s="76" t="str">
        <f t="shared" ca="1" si="15"/>
        <v/>
      </c>
      <c r="H230" s="76" t="str">
        <f t="shared" si="16"/>
        <v/>
      </c>
    </row>
    <row r="231" spans="1:8" x14ac:dyDescent="0.2">
      <c r="A231" s="100">
        <f t="shared" si="13"/>
        <v>229</v>
      </c>
      <c r="B231" s="60"/>
      <c r="C231" s="59"/>
      <c r="D231" s="58"/>
      <c r="E231" s="58"/>
      <c r="F231" s="77" t="str">
        <f t="shared" ca="1" si="14"/>
        <v/>
      </c>
      <c r="G231" s="77" t="str">
        <f t="shared" ca="1" si="15"/>
        <v/>
      </c>
      <c r="H231" s="71" t="str">
        <f t="shared" si="16"/>
        <v/>
      </c>
    </row>
    <row r="232" spans="1:8" x14ac:dyDescent="0.2">
      <c r="A232" s="72">
        <f t="shared" si="13"/>
        <v>230</v>
      </c>
      <c r="B232" s="61"/>
      <c r="C232" s="62"/>
      <c r="D232" s="63"/>
      <c r="E232" s="63"/>
      <c r="F232" s="73" t="str">
        <f t="shared" ca="1" si="14"/>
        <v/>
      </c>
      <c r="G232" s="76" t="str">
        <f t="shared" ca="1" si="15"/>
        <v/>
      </c>
      <c r="H232" s="76" t="str">
        <f t="shared" si="16"/>
        <v/>
      </c>
    </row>
    <row r="233" spans="1:8" x14ac:dyDescent="0.2">
      <c r="A233" s="100">
        <f t="shared" si="13"/>
        <v>231</v>
      </c>
      <c r="B233" s="60"/>
      <c r="C233" s="59"/>
      <c r="D233" s="58"/>
      <c r="E233" s="58"/>
      <c r="F233" s="77" t="str">
        <f t="shared" ca="1" si="14"/>
        <v/>
      </c>
      <c r="G233" s="77" t="str">
        <f t="shared" ca="1" si="15"/>
        <v/>
      </c>
      <c r="H233" s="71" t="str">
        <f t="shared" si="16"/>
        <v/>
      </c>
    </row>
    <row r="234" spans="1:8" x14ac:dyDescent="0.2">
      <c r="A234" s="72">
        <f t="shared" si="13"/>
        <v>232</v>
      </c>
      <c r="B234" s="61"/>
      <c r="C234" s="62"/>
      <c r="D234" s="63"/>
      <c r="E234" s="63"/>
      <c r="F234" s="73" t="str">
        <f t="shared" ca="1" si="14"/>
        <v/>
      </c>
      <c r="G234" s="76" t="str">
        <f t="shared" ca="1" si="15"/>
        <v/>
      </c>
      <c r="H234" s="76" t="str">
        <f t="shared" si="16"/>
        <v/>
      </c>
    </row>
    <row r="235" spans="1:8" x14ac:dyDescent="0.2">
      <c r="A235" s="100">
        <f t="shared" si="13"/>
        <v>233</v>
      </c>
      <c r="B235" s="60"/>
      <c r="C235" s="59"/>
      <c r="D235" s="58"/>
      <c r="E235" s="58"/>
      <c r="F235" s="77" t="str">
        <f t="shared" ca="1" si="14"/>
        <v/>
      </c>
      <c r="G235" s="77" t="str">
        <f t="shared" ca="1" si="15"/>
        <v/>
      </c>
      <c r="H235" s="71" t="str">
        <f t="shared" si="16"/>
        <v/>
      </c>
    </row>
    <row r="236" spans="1:8" x14ac:dyDescent="0.2">
      <c r="A236" s="72">
        <f t="shared" si="13"/>
        <v>234</v>
      </c>
      <c r="B236" s="61"/>
      <c r="C236" s="62"/>
      <c r="D236" s="63"/>
      <c r="E236" s="63"/>
      <c r="F236" s="73" t="str">
        <f t="shared" ca="1" si="14"/>
        <v/>
      </c>
      <c r="G236" s="76" t="str">
        <f t="shared" ca="1" si="15"/>
        <v/>
      </c>
      <c r="H236" s="76" t="str">
        <f t="shared" si="16"/>
        <v/>
      </c>
    </row>
    <row r="237" spans="1:8" x14ac:dyDescent="0.2">
      <c r="A237" s="100">
        <f t="shared" si="13"/>
        <v>235</v>
      </c>
      <c r="B237" s="60"/>
      <c r="C237" s="59"/>
      <c r="D237" s="58"/>
      <c r="E237" s="58"/>
      <c r="F237" s="77" t="str">
        <f t="shared" ca="1" si="14"/>
        <v/>
      </c>
      <c r="G237" s="77" t="str">
        <f t="shared" ca="1" si="15"/>
        <v/>
      </c>
      <c r="H237" s="71" t="str">
        <f t="shared" si="16"/>
        <v/>
      </c>
    </row>
    <row r="238" spans="1:8" x14ac:dyDescent="0.2">
      <c r="A238" s="72">
        <f t="shared" si="13"/>
        <v>236</v>
      </c>
      <c r="B238" s="61"/>
      <c r="C238" s="62"/>
      <c r="D238" s="63"/>
      <c r="E238" s="63"/>
      <c r="F238" s="73" t="str">
        <f t="shared" ca="1" si="14"/>
        <v/>
      </c>
      <c r="G238" s="76" t="str">
        <f t="shared" ca="1" si="15"/>
        <v/>
      </c>
      <c r="H238" s="76" t="str">
        <f t="shared" si="16"/>
        <v/>
      </c>
    </row>
    <row r="239" spans="1:8" x14ac:dyDescent="0.2">
      <c r="A239" s="100">
        <f t="shared" si="13"/>
        <v>237</v>
      </c>
      <c r="B239" s="60"/>
      <c r="C239" s="59"/>
      <c r="D239" s="58"/>
      <c r="E239" s="58"/>
      <c r="F239" s="77" t="str">
        <f t="shared" ca="1" si="14"/>
        <v/>
      </c>
      <c r="G239" s="77" t="str">
        <f t="shared" ca="1" si="15"/>
        <v/>
      </c>
      <c r="H239" s="71" t="str">
        <f t="shared" si="16"/>
        <v/>
      </c>
    </row>
    <row r="240" spans="1:8" x14ac:dyDescent="0.2">
      <c r="A240" s="72">
        <f t="shared" si="13"/>
        <v>238</v>
      </c>
      <c r="B240" s="61"/>
      <c r="C240" s="62"/>
      <c r="D240" s="63"/>
      <c r="E240" s="63"/>
      <c r="F240" s="73" t="str">
        <f t="shared" ca="1" si="14"/>
        <v/>
      </c>
      <c r="G240" s="76" t="str">
        <f t="shared" ca="1" si="15"/>
        <v/>
      </c>
      <c r="H240" s="76" t="str">
        <f t="shared" si="16"/>
        <v/>
      </c>
    </row>
    <row r="241" spans="1:8" x14ac:dyDescent="0.2">
      <c r="A241" s="100">
        <f t="shared" si="13"/>
        <v>239</v>
      </c>
      <c r="B241" s="60"/>
      <c r="C241" s="59"/>
      <c r="D241" s="58"/>
      <c r="E241" s="58"/>
      <c r="F241" s="77" t="str">
        <f t="shared" ca="1" si="14"/>
        <v/>
      </c>
      <c r="G241" s="77" t="str">
        <f t="shared" ca="1" si="15"/>
        <v/>
      </c>
      <c r="H241" s="71" t="str">
        <f t="shared" si="16"/>
        <v/>
      </c>
    </row>
    <row r="242" spans="1:8" x14ac:dyDescent="0.2">
      <c r="A242" s="72">
        <f t="shared" si="13"/>
        <v>240</v>
      </c>
      <c r="B242" s="61"/>
      <c r="C242" s="62"/>
      <c r="D242" s="63"/>
      <c r="E242" s="63"/>
      <c r="F242" s="73" t="str">
        <f t="shared" ca="1" si="14"/>
        <v/>
      </c>
      <c r="G242" s="76" t="str">
        <f t="shared" ca="1" si="15"/>
        <v/>
      </c>
      <c r="H242" s="76" t="str">
        <f t="shared" si="16"/>
        <v/>
      </c>
    </row>
    <row r="243" spans="1:8" x14ac:dyDescent="0.2">
      <c r="A243" s="100">
        <f t="shared" si="13"/>
        <v>241</v>
      </c>
      <c r="B243" s="60"/>
      <c r="C243" s="59"/>
      <c r="D243" s="58"/>
      <c r="E243" s="58"/>
      <c r="F243" s="77" t="str">
        <f t="shared" ca="1" si="14"/>
        <v/>
      </c>
      <c r="G243" s="77" t="str">
        <f t="shared" ca="1" si="15"/>
        <v/>
      </c>
      <c r="H243" s="71" t="str">
        <f t="shared" si="16"/>
        <v/>
      </c>
    </row>
    <row r="244" spans="1:8" x14ac:dyDescent="0.2">
      <c r="A244" s="72">
        <f t="shared" si="13"/>
        <v>242</v>
      </c>
      <c r="B244" s="61"/>
      <c r="C244" s="62"/>
      <c r="D244" s="63"/>
      <c r="E244" s="63"/>
      <c r="F244" s="73" t="str">
        <f t="shared" ca="1" si="14"/>
        <v/>
      </c>
      <c r="G244" s="76" t="str">
        <f t="shared" ca="1" si="15"/>
        <v/>
      </c>
      <c r="H244" s="76" t="str">
        <f t="shared" si="16"/>
        <v/>
      </c>
    </row>
    <row r="245" spans="1:8" x14ac:dyDescent="0.2">
      <c r="A245" s="100">
        <f t="shared" si="13"/>
        <v>243</v>
      </c>
      <c r="B245" s="60"/>
      <c r="C245" s="59"/>
      <c r="D245" s="58"/>
      <c r="E245" s="58"/>
      <c r="F245" s="77" t="str">
        <f t="shared" ca="1" si="14"/>
        <v/>
      </c>
      <c r="G245" s="77" t="str">
        <f t="shared" ca="1" si="15"/>
        <v/>
      </c>
      <c r="H245" s="71" t="str">
        <f t="shared" si="16"/>
        <v/>
      </c>
    </row>
    <row r="246" spans="1:8" x14ac:dyDescent="0.2">
      <c r="A246" s="72">
        <f t="shared" si="13"/>
        <v>244</v>
      </c>
      <c r="B246" s="61"/>
      <c r="C246" s="62"/>
      <c r="D246" s="63"/>
      <c r="E246" s="63"/>
      <c r="F246" s="73" t="str">
        <f t="shared" ca="1" si="14"/>
        <v/>
      </c>
      <c r="G246" s="76" t="str">
        <f t="shared" ca="1" si="15"/>
        <v/>
      </c>
      <c r="H246" s="76" t="str">
        <f t="shared" si="16"/>
        <v/>
      </c>
    </row>
    <row r="247" spans="1:8" x14ac:dyDescent="0.2">
      <c r="A247" s="100">
        <f t="shared" si="13"/>
        <v>245</v>
      </c>
      <c r="B247" s="60"/>
      <c r="C247" s="59"/>
      <c r="D247" s="58"/>
      <c r="E247" s="58"/>
      <c r="F247" s="77" t="str">
        <f t="shared" ca="1" si="14"/>
        <v/>
      </c>
      <c r="G247" s="77" t="str">
        <f t="shared" ca="1" si="15"/>
        <v/>
      </c>
      <c r="H247" s="71" t="str">
        <f t="shared" si="16"/>
        <v/>
      </c>
    </row>
    <row r="248" spans="1:8" x14ac:dyDescent="0.2">
      <c r="A248" s="72">
        <f t="shared" si="13"/>
        <v>246</v>
      </c>
      <c r="B248" s="61"/>
      <c r="C248" s="62"/>
      <c r="D248" s="63"/>
      <c r="E248" s="63"/>
      <c r="F248" s="73" t="str">
        <f t="shared" ca="1" si="14"/>
        <v/>
      </c>
      <c r="G248" s="76" t="str">
        <f t="shared" ca="1" si="15"/>
        <v/>
      </c>
      <c r="H248" s="76" t="str">
        <f t="shared" si="16"/>
        <v/>
      </c>
    </row>
    <row r="249" spans="1:8" x14ac:dyDescent="0.2">
      <c r="A249" s="100">
        <f t="shared" si="13"/>
        <v>247</v>
      </c>
      <c r="B249" s="60"/>
      <c r="C249" s="59"/>
      <c r="D249" s="58"/>
      <c r="E249" s="58"/>
      <c r="F249" s="77" t="str">
        <f t="shared" ca="1" si="14"/>
        <v/>
      </c>
      <c r="G249" s="77" t="str">
        <f t="shared" ca="1" si="15"/>
        <v/>
      </c>
      <c r="H249" s="71" t="str">
        <f t="shared" si="16"/>
        <v/>
      </c>
    </row>
    <row r="250" spans="1:8" x14ac:dyDescent="0.2">
      <c r="A250" s="72">
        <f t="shared" si="13"/>
        <v>248</v>
      </c>
      <c r="B250" s="61"/>
      <c r="C250" s="62"/>
      <c r="D250" s="63"/>
      <c r="E250" s="63"/>
      <c r="F250" s="73" t="str">
        <f t="shared" ca="1" si="14"/>
        <v/>
      </c>
      <c r="G250" s="76" t="str">
        <f t="shared" ca="1" si="15"/>
        <v/>
      </c>
      <c r="H250" s="76" t="str">
        <f t="shared" si="16"/>
        <v/>
      </c>
    </row>
    <row r="251" spans="1:8" x14ac:dyDescent="0.2">
      <c r="A251" s="100">
        <f t="shared" si="13"/>
        <v>249</v>
      </c>
      <c r="B251" s="60"/>
      <c r="C251" s="59"/>
      <c r="D251" s="58"/>
      <c r="E251" s="58"/>
      <c r="F251" s="77" t="str">
        <f t="shared" ca="1" si="14"/>
        <v/>
      </c>
      <c r="G251" s="77" t="str">
        <f t="shared" ca="1" si="15"/>
        <v/>
      </c>
      <c r="H251" s="71" t="str">
        <f t="shared" si="16"/>
        <v/>
      </c>
    </row>
    <row r="252" spans="1:8" x14ac:dyDescent="0.2">
      <c r="A252" s="72">
        <f t="shared" si="13"/>
        <v>250</v>
      </c>
      <c r="B252" s="61"/>
      <c r="C252" s="62"/>
      <c r="D252" s="63"/>
      <c r="E252" s="63"/>
      <c r="F252" s="73" t="str">
        <f t="shared" ca="1" si="14"/>
        <v/>
      </c>
      <c r="G252" s="76" t="str">
        <f t="shared" ca="1" si="15"/>
        <v/>
      </c>
      <c r="H252" s="76" t="str">
        <f t="shared" si="16"/>
        <v/>
      </c>
    </row>
    <row r="253" spans="1:8" x14ac:dyDescent="0.2">
      <c r="A253" s="100">
        <f t="shared" si="13"/>
        <v>251</v>
      </c>
      <c r="B253" s="60"/>
      <c r="C253" s="59"/>
      <c r="D253" s="58"/>
      <c r="E253" s="58"/>
      <c r="F253" s="77" t="str">
        <f t="shared" ca="1" si="14"/>
        <v/>
      </c>
      <c r="G253" s="77" t="str">
        <f t="shared" ca="1" si="15"/>
        <v/>
      </c>
      <c r="H253" s="71" t="str">
        <f t="shared" si="16"/>
        <v/>
      </c>
    </row>
    <row r="254" spans="1:8" x14ac:dyDescent="0.2">
      <c r="A254" s="72">
        <f t="shared" si="13"/>
        <v>252</v>
      </c>
      <c r="B254" s="61"/>
      <c r="C254" s="62"/>
      <c r="D254" s="63"/>
      <c r="E254" s="63"/>
      <c r="F254" s="73" t="str">
        <f t="shared" ca="1" si="14"/>
        <v/>
      </c>
      <c r="G254" s="76" t="str">
        <f t="shared" ca="1" si="15"/>
        <v/>
      </c>
      <c r="H254" s="76" t="str">
        <f t="shared" si="16"/>
        <v/>
      </c>
    </row>
    <row r="255" spans="1:8" x14ac:dyDescent="0.2">
      <c r="A255" s="100">
        <f t="shared" si="13"/>
        <v>253</v>
      </c>
      <c r="B255" s="60"/>
      <c r="C255" s="59"/>
      <c r="D255" s="58"/>
      <c r="E255" s="58"/>
      <c r="F255" s="77" t="str">
        <f t="shared" ca="1" si="14"/>
        <v/>
      </c>
      <c r="G255" s="77" t="str">
        <f t="shared" ca="1" si="15"/>
        <v/>
      </c>
      <c r="H255" s="71" t="str">
        <f t="shared" si="16"/>
        <v/>
      </c>
    </row>
    <row r="256" spans="1:8" x14ac:dyDescent="0.2">
      <c r="A256" s="72">
        <f t="shared" si="13"/>
        <v>254</v>
      </c>
      <c r="B256" s="61"/>
      <c r="C256" s="62"/>
      <c r="D256" s="63"/>
      <c r="E256" s="63"/>
      <c r="F256" s="73" t="str">
        <f t="shared" ca="1" si="14"/>
        <v/>
      </c>
      <c r="G256" s="76" t="str">
        <f t="shared" ca="1" si="15"/>
        <v/>
      </c>
      <c r="H256" s="76" t="str">
        <f t="shared" si="16"/>
        <v/>
      </c>
    </row>
    <row r="257" spans="1:8" x14ac:dyDescent="0.2">
      <c r="A257" s="100">
        <f t="shared" si="13"/>
        <v>255</v>
      </c>
      <c r="B257" s="60"/>
      <c r="C257" s="59"/>
      <c r="D257" s="58"/>
      <c r="E257" s="58"/>
      <c r="F257" s="77" t="str">
        <f t="shared" ca="1" si="14"/>
        <v/>
      </c>
      <c r="G257" s="77" t="str">
        <f t="shared" ca="1" si="15"/>
        <v/>
      </c>
      <c r="H257" s="71" t="str">
        <f t="shared" si="16"/>
        <v/>
      </c>
    </row>
    <row r="258" spans="1:8" x14ac:dyDescent="0.2">
      <c r="A258" s="72">
        <f t="shared" si="13"/>
        <v>256</v>
      </c>
      <c r="B258" s="61"/>
      <c r="C258" s="62"/>
      <c r="D258" s="63"/>
      <c r="E258" s="63"/>
      <c r="F258" s="73" t="str">
        <f t="shared" ca="1" si="14"/>
        <v/>
      </c>
      <c r="G258" s="76" t="str">
        <f t="shared" ca="1" si="15"/>
        <v/>
      </c>
      <c r="H258" s="76" t="str">
        <f t="shared" si="16"/>
        <v/>
      </c>
    </row>
    <row r="259" spans="1:8" x14ac:dyDescent="0.2">
      <c r="A259" s="100">
        <f t="shared" si="13"/>
        <v>257</v>
      </c>
      <c r="B259" s="60"/>
      <c r="C259" s="59"/>
      <c r="D259" s="58"/>
      <c r="E259" s="58"/>
      <c r="F259" s="77" t="str">
        <f t="shared" ca="1" si="14"/>
        <v/>
      </c>
      <c r="G259" s="77" t="str">
        <f t="shared" ca="1" si="15"/>
        <v/>
      </c>
      <c r="H259" s="71" t="str">
        <f t="shared" si="16"/>
        <v/>
      </c>
    </row>
    <row r="260" spans="1:8" x14ac:dyDescent="0.2">
      <c r="A260" s="72">
        <f t="shared" ref="A260:A323" si="17">+A259+1</f>
        <v>258</v>
      </c>
      <c r="B260" s="61"/>
      <c r="C260" s="62"/>
      <c r="D260" s="63"/>
      <c r="E260" s="63"/>
      <c r="F260" s="73" t="str">
        <f t="shared" ca="1" si="14"/>
        <v/>
      </c>
      <c r="G260" s="76" t="str">
        <f t="shared" ca="1" si="15"/>
        <v/>
      </c>
      <c r="H260" s="76" t="str">
        <f t="shared" si="16"/>
        <v/>
      </c>
    </row>
    <row r="261" spans="1:8" x14ac:dyDescent="0.2">
      <c r="A261" s="100">
        <f t="shared" si="17"/>
        <v>259</v>
      </c>
      <c r="B261" s="60"/>
      <c r="C261" s="59"/>
      <c r="D261" s="58"/>
      <c r="E261" s="58"/>
      <c r="F261" s="77" t="str">
        <f t="shared" ref="F261:F324" ca="1" si="18">IF(ISBLANK(D261),"",CELL("conteúdo",INDEX($J$1:$K$12,D261,2)))</f>
        <v/>
      </c>
      <c r="G261" s="77" t="str">
        <f t="shared" ref="G261:G324" ca="1" si="19">IF(ISBLANK(D261),"",CELL("conteúdo",INDEX($J$1:$K$12,D261,1)))</f>
        <v/>
      </c>
      <c r="H261" s="71" t="str">
        <f t="shared" ref="H261:H324" si="20">IF(ISBLANK(D261),"",G261*E261)</f>
        <v/>
      </c>
    </row>
    <row r="262" spans="1:8" x14ac:dyDescent="0.2">
      <c r="A262" s="72">
        <f t="shared" si="17"/>
        <v>260</v>
      </c>
      <c r="B262" s="61"/>
      <c r="C262" s="62"/>
      <c r="D262" s="63"/>
      <c r="E262" s="63"/>
      <c r="F262" s="73" t="str">
        <f t="shared" ca="1" si="18"/>
        <v/>
      </c>
      <c r="G262" s="76" t="str">
        <f t="shared" ca="1" si="19"/>
        <v/>
      </c>
      <c r="H262" s="76" t="str">
        <f t="shared" si="20"/>
        <v/>
      </c>
    </row>
    <row r="263" spans="1:8" x14ac:dyDescent="0.2">
      <c r="A263" s="100">
        <f t="shared" si="17"/>
        <v>261</v>
      </c>
      <c r="B263" s="60"/>
      <c r="C263" s="59"/>
      <c r="D263" s="58"/>
      <c r="E263" s="58"/>
      <c r="F263" s="77" t="str">
        <f t="shared" ca="1" si="18"/>
        <v/>
      </c>
      <c r="G263" s="77" t="str">
        <f t="shared" ca="1" si="19"/>
        <v/>
      </c>
      <c r="H263" s="71" t="str">
        <f t="shared" si="20"/>
        <v/>
      </c>
    </row>
    <row r="264" spans="1:8" x14ac:dyDescent="0.2">
      <c r="A264" s="72">
        <f t="shared" si="17"/>
        <v>262</v>
      </c>
      <c r="B264" s="61"/>
      <c r="C264" s="62"/>
      <c r="D264" s="63"/>
      <c r="E264" s="63"/>
      <c r="F264" s="73" t="str">
        <f t="shared" ca="1" si="18"/>
        <v/>
      </c>
      <c r="G264" s="76" t="str">
        <f t="shared" ca="1" si="19"/>
        <v/>
      </c>
      <c r="H264" s="76" t="str">
        <f t="shared" si="20"/>
        <v/>
      </c>
    </row>
    <row r="265" spans="1:8" x14ac:dyDescent="0.2">
      <c r="A265" s="100">
        <f t="shared" si="17"/>
        <v>263</v>
      </c>
      <c r="B265" s="60"/>
      <c r="C265" s="59"/>
      <c r="D265" s="58"/>
      <c r="E265" s="58"/>
      <c r="F265" s="77" t="str">
        <f t="shared" ca="1" si="18"/>
        <v/>
      </c>
      <c r="G265" s="77" t="str">
        <f t="shared" ca="1" si="19"/>
        <v/>
      </c>
      <c r="H265" s="71" t="str">
        <f t="shared" si="20"/>
        <v/>
      </c>
    </row>
    <row r="266" spans="1:8" x14ac:dyDescent="0.2">
      <c r="A266" s="72">
        <f t="shared" si="17"/>
        <v>264</v>
      </c>
      <c r="B266" s="61"/>
      <c r="C266" s="62"/>
      <c r="D266" s="63"/>
      <c r="E266" s="63"/>
      <c r="F266" s="73" t="str">
        <f t="shared" ca="1" si="18"/>
        <v/>
      </c>
      <c r="G266" s="76" t="str">
        <f t="shared" ca="1" si="19"/>
        <v/>
      </c>
      <c r="H266" s="76" t="str">
        <f t="shared" si="20"/>
        <v/>
      </c>
    </row>
    <row r="267" spans="1:8" x14ac:dyDescent="0.2">
      <c r="A267" s="100">
        <f t="shared" si="17"/>
        <v>265</v>
      </c>
      <c r="B267" s="60"/>
      <c r="C267" s="59"/>
      <c r="D267" s="58"/>
      <c r="E267" s="58"/>
      <c r="F267" s="77" t="str">
        <f t="shared" ca="1" si="18"/>
        <v/>
      </c>
      <c r="G267" s="77" t="str">
        <f t="shared" ca="1" si="19"/>
        <v/>
      </c>
      <c r="H267" s="71" t="str">
        <f t="shared" si="20"/>
        <v/>
      </c>
    </row>
    <row r="268" spans="1:8" x14ac:dyDescent="0.2">
      <c r="A268" s="72">
        <f t="shared" si="17"/>
        <v>266</v>
      </c>
      <c r="B268" s="61"/>
      <c r="C268" s="62"/>
      <c r="D268" s="63"/>
      <c r="E268" s="63"/>
      <c r="F268" s="73" t="str">
        <f t="shared" ca="1" si="18"/>
        <v/>
      </c>
      <c r="G268" s="76" t="str">
        <f t="shared" ca="1" si="19"/>
        <v/>
      </c>
      <c r="H268" s="76" t="str">
        <f t="shared" si="20"/>
        <v/>
      </c>
    </row>
    <row r="269" spans="1:8" x14ac:dyDescent="0.2">
      <c r="A269" s="100">
        <f t="shared" si="17"/>
        <v>267</v>
      </c>
      <c r="B269" s="60"/>
      <c r="C269" s="59"/>
      <c r="D269" s="58"/>
      <c r="E269" s="58"/>
      <c r="F269" s="77" t="str">
        <f t="shared" ca="1" si="18"/>
        <v/>
      </c>
      <c r="G269" s="77" t="str">
        <f t="shared" ca="1" si="19"/>
        <v/>
      </c>
      <c r="H269" s="71" t="str">
        <f t="shared" si="20"/>
        <v/>
      </c>
    </row>
    <row r="270" spans="1:8" x14ac:dyDescent="0.2">
      <c r="A270" s="72">
        <f t="shared" si="17"/>
        <v>268</v>
      </c>
      <c r="B270" s="61"/>
      <c r="C270" s="62"/>
      <c r="D270" s="63"/>
      <c r="E270" s="63"/>
      <c r="F270" s="73" t="str">
        <f t="shared" ca="1" si="18"/>
        <v/>
      </c>
      <c r="G270" s="76" t="str">
        <f t="shared" ca="1" si="19"/>
        <v/>
      </c>
      <c r="H270" s="76" t="str">
        <f t="shared" si="20"/>
        <v/>
      </c>
    </row>
    <row r="271" spans="1:8" x14ac:dyDescent="0.2">
      <c r="A271" s="100">
        <f t="shared" si="17"/>
        <v>269</v>
      </c>
      <c r="B271" s="60"/>
      <c r="C271" s="59"/>
      <c r="D271" s="58"/>
      <c r="E271" s="58"/>
      <c r="F271" s="77" t="str">
        <f t="shared" ca="1" si="18"/>
        <v/>
      </c>
      <c r="G271" s="77" t="str">
        <f t="shared" ca="1" si="19"/>
        <v/>
      </c>
      <c r="H271" s="71" t="str">
        <f t="shared" si="20"/>
        <v/>
      </c>
    </row>
    <row r="272" spans="1:8" x14ac:dyDescent="0.2">
      <c r="A272" s="72">
        <f t="shared" si="17"/>
        <v>270</v>
      </c>
      <c r="B272" s="61"/>
      <c r="C272" s="62"/>
      <c r="D272" s="63"/>
      <c r="E272" s="63"/>
      <c r="F272" s="73" t="str">
        <f t="shared" ca="1" si="18"/>
        <v/>
      </c>
      <c r="G272" s="76" t="str">
        <f t="shared" ca="1" si="19"/>
        <v/>
      </c>
      <c r="H272" s="76" t="str">
        <f t="shared" si="20"/>
        <v/>
      </c>
    </row>
    <row r="273" spans="1:8" x14ac:dyDescent="0.2">
      <c r="A273" s="100">
        <f t="shared" si="17"/>
        <v>271</v>
      </c>
      <c r="B273" s="60"/>
      <c r="C273" s="59"/>
      <c r="D273" s="58"/>
      <c r="E273" s="58"/>
      <c r="F273" s="77" t="str">
        <f t="shared" ca="1" si="18"/>
        <v/>
      </c>
      <c r="G273" s="77" t="str">
        <f t="shared" ca="1" si="19"/>
        <v/>
      </c>
      <c r="H273" s="71" t="str">
        <f t="shared" si="20"/>
        <v/>
      </c>
    </row>
    <row r="274" spans="1:8" x14ac:dyDescent="0.2">
      <c r="A274" s="72">
        <f t="shared" si="17"/>
        <v>272</v>
      </c>
      <c r="B274" s="61"/>
      <c r="C274" s="62"/>
      <c r="D274" s="63"/>
      <c r="E274" s="63"/>
      <c r="F274" s="73" t="str">
        <f t="shared" ca="1" si="18"/>
        <v/>
      </c>
      <c r="G274" s="76" t="str">
        <f t="shared" ca="1" si="19"/>
        <v/>
      </c>
      <c r="H274" s="76" t="str">
        <f t="shared" si="20"/>
        <v/>
      </c>
    </row>
    <row r="275" spans="1:8" x14ac:dyDescent="0.2">
      <c r="A275" s="100">
        <f t="shared" si="17"/>
        <v>273</v>
      </c>
      <c r="B275" s="60"/>
      <c r="C275" s="59"/>
      <c r="D275" s="58"/>
      <c r="E275" s="58"/>
      <c r="F275" s="77" t="str">
        <f t="shared" ca="1" si="18"/>
        <v/>
      </c>
      <c r="G275" s="77" t="str">
        <f t="shared" ca="1" si="19"/>
        <v/>
      </c>
      <c r="H275" s="71" t="str">
        <f t="shared" si="20"/>
        <v/>
      </c>
    </row>
    <row r="276" spans="1:8" x14ac:dyDescent="0.2">
      <c r="A276" s="72">
        <f t="shared" si="17"/>
        <v>274</v>
      </c>
      <c r="B276" s="61"/>
      <c r="C276" s="62"/>
      <c r="D276" s="63"/>
      <c r="E276" s="63"/>
      <c r="F276" s="73" t="str">
        <f t="shared" ca="1" si="18"/>
        <v/>
      </c>
      <c r="G276" s="76" t="str">
        <f t="shared" ca="1" si="19"/>
        <v/>
      </c>
      <c r="H276" s="76" t="str">
        <f t="shared" si="20"/>
        <v/>
      </c>
    </row>
    <row r="277" spans="1:8" x14ac:dyDescent="0.2">
      <c r="A277" s="100">
        <f t="shared" si="17"/>
        <v>275</v>
      </c>
      <c r="B277" s="60"/>
      <c r="C277" s="59"/>
      <c r="D277" s="58"/>
      <c r="E277" s="58"/>
      <c r="F277" s="77" t="str">
        <f t="shared" ca="1" si="18"/>
        <v/>
      </c>
      <c r="G277" s="77" t="str">
        <f t="shared" ca="1" si="19"/>
        <v/>
      </c>
      <c r="H277" s="71" t="str">
        <f t="shared" si="20"/>
        <v/>
      </c>
    </row>
    <row r="278" spans="1:8" x14ac:dyDescent="0.2">
      <c r="A278" s="72">
        <f t="shared" si="17"/>
        <v>276</v>
      </c>
      <c r="B278" s="61"/>
      <c r="C278" s="62"/>
      <c r="D278" s="63"/>
      <c r="E278" s="63"/>
      <c r="F278" s="73" t="str">
        <f t="shared" ca="1" si="18"/>
        <v/>
      </c>
      <c r="G278" s="76" t="str">
        <f t="shared" ca="1" si="19"/>
        <v/>
      </c>
      <c r="H278" s="76" t="str">
        <f t="shared" si="20"/>
        <v/>
      </c>
    </row>
    <row r="279" spans="1:8" x14ac:dyDescent="0.2">
      <c r="A279" s="100">
        <f t="shared" si="17"/>
        <v>277</v>
      </c>
      <c r="B279" s="60"/>
      <c r="C279" s="59"/>
      <c r="D279" s="58"/>
      <c r="E279" s="58"/>
      <c r="F279" s="77" t="str">
        <f t="shared" ca="1" si="18"/>
        <v/>
      </c>
      <c r="G279" s="77" t="str">
        <f t="shared" ca="1" si="19"/>
        <v/>
      </c>
      <c r="H279" s="71" t="str">
        <f t="shared" si="20"/>
        <v/>
      </c>
    </row>
    <row r="280" spans="1:8" x14ac:dyDescent="0.2">
      <c r="A280" s="72">
        <f t="shared" si="17"/>
        <v>278</v>
      </c>
      <c r="B280" s="61"/>
      <c r="C280" s="62"/>
      <c r="D280" s="63"/>
      <c r="E280" s="63"/>
      <c r="F280" s="73" t="str">
        <f t="shared" ca="1" si="18"/>
        <v/>
      </c>
      <c r="G280" s="76" t="str">
        <f t="shared" ca="1" si="19"/>
        <v/>
      </c>
      <c r="H280" s="76" t="str">
        <f t="shared" si="20"/>
        <v/>
      </c>
    </row>
    <row r="281" spans="1:8" x14ac:dyDescent="0.2">
      <c r="A281" s="100">
        <f t="shared" si="17"/>
        <v>279</v>
      </c>
      <c r="B281" s="60"/>
      <c r="C281" s="59"/>
      <c r="D281" s="58"/>
      <c r="E281" s="58"/>
      <c r="F281" s="77" t="str">
        <f t="shared" ca="1" si="18"/>
        <v/>
      </c>
      <c r="G281" s="77" t="str">
        <f t="shared" ca="1" si="19"/>
        <v/>
      </c>
      <c r="H281" s="71" t="str">
        <f t="shared" si="20"/>
        <v/>
      </c>
    </row>
    <row r="282" spans="1:8" x14ac:dyDescent="0.2">
      <c r="A282" s="72">
        <f t="shared" si="17"/>
        <v>280</v>
      </c>
      <c r="B282" s="61"/>
      <c r="C282" s="62"/>
      <c r="D282" s="63"/>
      <c r="E282" s="63"/>
      <c r="F282" s="73" t="str">
        <f t="shared" ca="1" si="18"/>
        <v/>
      </c>
      <c r="G282" s="76" t="str">
        <f t="shared" ca="1" si="19"/>
        <v/>
      </c>
      <c r="H282" s="76" t="str">
        <f t="shared" si="20"/>
        <v/>
      </c>
    </row>
    <row r="283" spans="1:8" x14ac:dyDescent="0.2">
      <c r="A283" s="100">
        <f t="shared" si="17"/>
        <v>281</v>
      </c>
      <c r="B283" s="60"/>
      <c r="C283" s="59"/>
      <c r="D283" s="58"/>
      <c r="E283" s="58"/>
      <c r="F283" s="77" t="str">
        <f t="shared" ca="1" si="18"/>
        <v/>
      </c>
      <c r="G283" s="77" t="str">
        <f t="shared" ca="1" si="19"/>
        <v/>
      </c>
      <c r="H283" s="71" t="str">
        <f t="shared" si="20"/>
        <v/>
      </c>
    </row>
    <row r="284" spans="1:8" x14ac:dyDescent="0.2">
      <c r="A284" s="72">
        <f t="shared" si="17"/>
        <v>282</v>
      </c>
      <c r="B284" s="61"/>
      <c r="C284" s="62"/>
      <c r="D284" s="63"/>
      <c r="E284" s="63"/>
      <c r="F284" s="73" t="str">
        <f t="shared" ca="1" si="18"/>
        <v/>
      </c>
      <c r="G284" s="76" t="str">
        <f t="shared" ca="1" si="19"/>
        <v/>
      </c>
      <c r="H284" s="76" t="str">
        <f t="shared" si="20"/>
        <v/>
      </c>
    </row>
    <row r="285" spans="1:8" x14ac:dyDescent="0.2">
      <c r="A285" s="100">
        <f t="shared" si="17"/>
        <v>283</v>
      </c>
      <c r="B285" s="60"/>
      <c r="C285" s="59"/>
      <c r="D285" s="58"/>
      <c r="E285" s="58"/>
      <c r="F285" s="77" t="str">
        <f t="shared" ca="1" si="18"/>
        <v/>
      </c>
      <c r="G285" s="77" t="str">
        <f t="shared" ca="1" si="19"/>
        <v/>
      </c>
      <c r="H285" s="71" t="str">
        <f t="shared" si="20"/>
        <v/>
      </c>
    </row>
    <row r="286" spans="1:8" x14ac:dyDescent="0.2">
      <c r="A286" s="72">
        <f t="shared" si="17"/>
        <v>284</v>
      </c>
      <c r="B286" s="61"/>
      <c r="C286" s="62"/>
      <c r="D286" s="63"/>
      <c r="E286" s="63"/>
      <c r="F286" s="73" t="str">
        <f t="shared" ca="1" si="18"/>
        <v/>
      </c>
      <c r="G286" s="76" t="str">
        <f t="shared" ca="1" si="19"/>
        <v/>
      </c>
      <c r="H286" s="76" t="str">
        <f t="shared" si="20"/>
        <v/>
      </c>
    </row>
    <row r="287" spans="1:8" x14ac:dyDescent="0.2">
      <c r="A287" s="100">
        <f t="shared" si="17"/>
        <v>285</v>
      </c>
      <c r="B287" s="60"/>
      <c r="C287" s="59"/>
      <c r="D287" s="58"/>
      <c r="E287" s="58"/>
      <c r="F287" s="77" t="str">
        <f t="shared" ca="1" si="18"/>
        <v/>
      </c>
      <c r="G287" s="77" t="str">
        <f t="shared" ca="1" si="19"/>
        <v/>
      </c>
      <c r="H287" s="71" t="str">
        <f t="shared" si="20"/>
        <v/>
      </c>
    </row>
    <row r="288" spans="1:8" x14ac:dyDescent="0.2">
      <c r="A288" s="72">
        <f t="shared" si="17"/>
        <v>286</v>
      </c>
      <c r="B288" s="61"/>
      <c r="C288" s="62"/>
      <c r="D288" s="63"/>
      <c r="E288" s="63"/>
      <c r="F288" s="73" t="str">
        <f t="shared" ca="1" si="18"/>
        <v/>
      </c>
      <c r="G288" s="76" t="str">
        <f t="shared" ca="1" si="19"/>
        <v/>
      </c>
      <c r="H288" s="76" t="str">
        <f t="shared" si="20"/>
        <v/>
      </c>
    </row>
    <row r="289" spans="1:8" x14ac:dyDescent="0.2">
      <c r="A289" s="100">
        <f t="shared" si="17"/>
        <v>287</v>
      </c>
      <c r="B289" s="60"/>
      <c r="C289" s="59"/>
      <c r="D289" s="58"/>
      <c r="E289" s="58"/>
      <c r="F289" s="77" t="str">
        <f t="shared" ca="1" si="18"/>
        <v/>
      </c>
      <c r="G289" s="77" t="str">
        <f t="shared" ca="1" si="19"/>
        <v/>
      </c>
      <c r="H289" s="71" t="str">
        <f t="shared" si="20"/>
        <v/>
      </c>
    </row>
    <row r="290" spans="1:8" x14ac:dyDescent="0.2">
      <c r="A290" s="72">
        <f t="shared" si="17"/>
        <v>288</v>
      </c>
      <c r="B290" s="61"/>
      <c r="C290" s="62"/>
      <c r="D290" s="63"/>
      <c r="E290" s="63"/>
      <c r="F290" s="73" t="str">
        <f t="shared" ca="1" si="18"/>
        <v/>
      </c>
      <c r="G290" s="76" t="str">
        <f t="shared" ca="1" si="19"/>
        <v/>
      </c>
      <c r="H290" s="76" t="str">
        <f t="shared" si="20"/>
        <v/>
      </c>
    </row>
    <row r="291" spans="1:8" x14ac:dyDescent="0.2">
      <c r="A291" s="100">
        <f t="shared" si="17"/>
        <v>289</v>
      </c>
      <c r="B291" s="60"/>
      <c r="C291" s="59"/>
      <c r="D291" s="58"/>
      <c r="E291" s="58"/>
      <c r="F291" s="77" t="str">
        <f t="shared" ca="1" si="18"/>
        <v/>
      </c>
      <c r="G291" s="77" t="str">
        <f t="shared" ca="1" si="19"/>
        <v/>
      </c>
      <c r="H291" s="71" t="str">
        <f t="shared" si="20"/>
        <v/>
      </c>
    </row>
    <row r="292" spans="1:8" x14ac:dyDescent="0.2">
      <c r="A292" s="72">
        <f t="shared" si="17"/>
        <v>290</v>
      </c>
      <c r="B292" s="61"/>
      <c r="C292" s="62"/>
      <c r="D292" s="63"/>
      <c r="E292" s="63"/>
      <c r="F292" s="73" t="str">
        <f t="shared" ca="1" si="18"/>
        <v/>
      </c>
      <c r="G292" s="76" t="str">
        <f t="shared" ca="1" si="19"/>
        <v/>
      </c>
      <c r="H292" s="76" t="str">
        <f t="shared" si="20"/>
        <v/>
      </c>
    </row>
    <row r="293" spans="1:8" x14ac:dyDescent="0.2">
      <c r="A293" s="100">
        <f t="shared" si="17"/>
        <v>291</v>
      </c>
      <c r="B293" s="60"/>
      <c r="C293" s="59"/>
      <c r="D293" s="58"/>
      <c r="E293" s="58"/>
      <c r="F293" s="77" t="str">
        <f t="shared" ca="1" si="18"/>
        <v/>
      </c>
      <c r="G293" s="77" t="str">
        <f t="shared" ca="1" si="19"/>
        <v/>
      </c>
      <c r="H293" s="71" t="str">
        <f t="shared" si="20"/>
        <v/>
      </c>
    </row>
    <row r="294" spans="1:8" x14ac:dyDescent="0.2">
      <c r="A294" s="72">
        <f t="shared" si="17"/>
        <v>292</v>
      </c>
      <c r="B294" s="61"/>
      <c r="C294" s="62"/>
      <c r="D294" s="63"/>
      <c r="E294" s="63"/>
      <c r="F294" s="73" t="str">
        <f t="shared" ca="1" si="18"/>
        <v/>
      </c>
      <c r="G294" s="76" t="str">
        <f t="shared" ca="1" si="19"/>
        <v/>
      </c>
      <c r="H294" s="76" t="str">
        <f t="shared" si="20"/>
        <v/>
      </c>
    </row>
    <row r="295" spans="1:8" x14ac:dyDescent="0.2">
      <c r="A295" s="100">
        <f t="shared" si="17"/>
        <v>293</v>
      </c>
      <c r="B295" s="60"/>
      <c r="C295" s="59"/>
      <c r="D295" s="58"/>
      <c r="E295" s="58"/>
      <c r="F295" s="77" t="str">
        <f t="shared" ca="1" si="18"/>
        <v/>
      </c>
      <c r="G295" s="77" t="str">
        <f t="shared" ca="1" si="19"/>
        <v/>
      </c>
      <c r="H295" s="71" t="str">
        <f t="shared" si="20"/>
        <v/>
      </c>
    </row>
    <row r="296" spans="1:8" x14ac:dyDescent="0.2">
      <c r="A296" s="72">
        <f t="shared" si="17"/>
        <v>294</v>
      </c>
      <c r="B296" s="61"/>
      <c r="C296" s="62"/>
      <c r="D296" s="63"/>
      <c r="E296" s="63"/>
      <c r="F296" s="73" t="str">
        <f t="shared" ca="1" si="18"/>
        <v/>
      </c>
      <c r="G296" s="76" t="str">
        <f t="shared" ca="1" si="19"/>
        <v/>
      </c>
      <c r="H296" s="76" t="str">
        <f t="shared" si="20"/>
        <v/>
      </c>
    </row>
    <row r="297" spans="1:8" x14ac:dyDescent="0.2">
      <c r="A297" s="100">
        <f t="shared" si="17"/>
        <v>295</v>
      </c>
      <c r="B297" s="60"/>
      <c r="C297" s="59"/>
      <c r="D297" s="58"/>
      <c r="E297" s="58"/>
      <c r="F297" s="77" t="str">
        <f t="shared" ca="1" si="18"/>
        <v/>
      </c>
      <c r="G297" s="77" t="str">
        <f t="shared" ca="1" si="19"/>
        <v/>
      </c>
      <c r="H297" s="71" t="str">
        <f t="shared" si="20"/>
        <v/>
      </c>
    </row>
    <row r="298" spans="1:8" x14ac:dyDescent="0.2">
      <c r="A298" s="72">
        <f t="shared" si="17"/>
        <v>296</v>
      </c>
      <c r="B298" s="61"/>
      <c r="C298" s="62"/>
      <c r="D298" s="63"/>
      <c r="E298" s="63"/>
      <c r="F298" s="73" t="str">
        <f t="shared" ca="1" si="18"/>
        <v/>
      </c>
      <c r="G298" s="76" t="str">
        <f t="shared" ca="1" si="19"/>
        <v/>
      </c>
      <c r="H298" s="76" t="str">
        <f t="shared" si="20"/>
        <v/>
      </c>
    </row>
    <row r="299" spans="1:8" x14ac:dyDescent="0.2">
      <c r="A299" s="100">
        <f t="shared" si="17"/>
        <v>297</v>
      </c>
      <c r="B299" s="60"/>
      <c r="C299" s="59"/>
      <c r="D299" s="58"/>
      <c r="E299" s="58"/>
      <c r="F299" s="77" t="str">
        <f t="shared" ca="1" si="18"/>
        <v/>
      </c>
      <c r="G299" s="77" t="str">
        <f t="shared" ca="1" si="19"/>
        <v/>
      </c>
      <c r="H299" s="71" t="str">
        <f t="shared" si="20"/>
        <v/>
      </c>
    </row>
    <row r="300" spans="1:8" x14ac:dyDescent="0.2">
      <c r="A300" s="72">
        <f t="shared" si="17"/>
        <v>298</v>
      </c>
      <c r="B300" s="61"/>
      <c r="C300" s="62"/>
      <c r="D300" s="63"/>
      <c r="E300" s="63"/>
      <c r="F300" s="73" t="str">
        <f t="shared" ca="1" si="18"/>
        <v/>
      </c>
      <c r="G300" s="76" t="str">
        <f t="shared" ca="1" si="19"/>
        <v/>
      </c>
      <c r="H300" s="76" t="str">
        <f t="shared" si="20"/>
        <v/>
      </c>
    </row>
    <row r="301" spans="1:8" x14ac:dyDescent="0.2">
      <c r="A301" s="100">
        <f t="shared" si="17"/>
        <v>299</v>
      </c>
      <c r="B301" s="60"/>
      <c r="C301" s="59"/>
      <c r="D301" s="58"/>
      <c r="E301" s="58"/>
      <c r="F301" s="77" t="str">
        <f t="shared" ca="1" si="18"/>
        <v/>
      </c>
      <c r="G301" s="77" t="str">
        <f t="shared" ca="1" si="19"/>
        <v/>
      </c>
      <c r="H301" s="71" t="str">
        <f t="shared" si="20"/>
        <v/>
      </c>
    </row>
    <row r="302" spans="1:8" x14ac:dyDescent="0.2">
      <c r="A302" s="72">
        <f t="shared" si="17"/>
        <v>300</v>
      </c>
      <c r="B302" s="61"/>
      <c r="C302" s="62"/>
      <c r="D302" s="63"/>
      <c r="E302" s="63"/>
      <c r="F302" s="73" t="str">
        <f t="shared" ca="1" si="18"/>
        <v/>
      </c>
      <c r="G302" s="76" t="str">
        <f t="shared" ca="1" si="19"/>
        <v/>
      </c>
      <c r="H302" s="76" t="str">
        <f t="shared" si="20"/>
        <v/>
      </c>
    </row>
    <row r="303" spans="1:8" x14ac:dyDescent="0.2">
      <c r="A303" s="100">
        <f t="shared" si="17"/>
        <v>301</v>
      </c>
      <c r="B303" s="60"/>
      <c r="C303" s="59"/>
      <c r="D303" s="58"/>
      <c r="E303" s="58"/>
      <c r="F303" s="77" t="str">
        <f t="shared" ca="1" si="18"/>
        <v/>
      </c>
      <c r="G303" s="77" t="str">
        <f t="shared" ca="1" si="19"/>
        <v/>
      </c>
      <c r="H303" s="71" t="str">
        <f t="shared" si="20"/>
        <v/>
      </c>
    </row>
    <row r="304" spans="1:8" x14ac:dyDescent="0.2">
      <c r="A304" s="72">
        <f t="shared" si="17"/>
        <v>302</v>
      </c>
      <c r="B304" s="61"/>
      <c r="C304" s="62"/>
      <c r="D304" s="63"/>
      <c r="E304" s="63"/>
      <c r="F304" s="73" t="str">
        <f t="shared" ca="1" si="18"/>
        <v/>
      </c>
      <c r="G304" s="76" t="str">
        <f t="shared" ca="1" si="19"/>
        <v/>
      </c>
      <c r="H304" s="76" t="str">
        <f t="shared" si="20"/>
        <v/>
      </c>
    </row>
    <row r="305" spans="1:8" x14ac:dyDescent="0.2">
      <c r="A305" s="100">
        <f t="shared" si="17"/>
        <v>303</v>
      </c>
      <c r="B305" s="60"/>
      <c r="C305" s="59"/>
      <c r="D305" s="58"/>
      <c r="E305" s="58"/>
      <c r="F305" s="77" t="str">
        <f t="shared" ca="1" si="18"/>
        <v/>
      </c>
      <c r="G305" s="77" t="str">
        <f t="shared" ca="1" si="19"/>
        <v/>
      </c>
      <c r="H305" s="71" t="str">
        <f t="shared" si="20"/>
        <v/>
      </c>
    </row>
    <row r="306" spans="1:8" x14ac:dyDescent="0.2">
      <c r="A306" s="72">
        <f t="shared" si="17"/>
        <v>304</v>
      </c>
      <c r="B306" s="61"/>
      <c r="C306" s="62"/>
      <c r="D306" s="63"/>
      <c r="E306" s="63"/>
      <c r="F306" s="73" t="str">
        <f t="shared" ca="1" si="18"/>
        <v/>
      </c>
      <c r="G306" s="76" t="str">
        <f t="shared" ca="1" si="19"/>
        <v/>
      </c>
      <c r="H306" s="76" t="str">
        <f t="shared" si="20"/>
        <v/>
      </c>
    </row>
    <row r="307" spans="1:8" x14ac:dyDescent="0.2">
      <c r="A307" s="100">
        <f t="shared" si="17"/>
        <v>305</v>
      </c>
      <c r="B307" s="60"/>
      <c r="C307" s="59"/>
      <c r="D307" s="58"/>
      <c r="E307" s="58"/>
      <c r="F307" s="77" t="str">
        <f t="shared" ca="1" si="18"/>
        <v/>
      </c>
      <c r="G307" s="77" t="str">
        <f t="shared" ca="1" si="19"/>
        <v/>
      </c>
      <c r="H307" s="71" t="str">
        <f t="shared" si="20"/>
        <v/>
      </c>
    </row>
    <row r="308" spans="1:8" x14ac:dyDescent="0.2">
      <c r="A308" s="72">
        <f t="shared" si="17"/>
        <v>306</v>
      </c>
      <c r="B308" s="61"/>
      <c r="C308" s="62"/>
      <c r="D308" s="63"/>
      <c r="E308" s="63"/>
      <c r="F308" s="73" t="str">
        <f t="shared" ca="1" si="18"/>
        <v/>
      </c>
      <c r="G308" s="76" t="str">
        <f t="shared" ca="1" si="19"/>
        <v/>
      </c>
      <c r="H308" s="76" t="str">
        <f t="shared" si="20"/>
        <v/>
      </c>
    </row>
    <row r="309" spans="1:8" x14ac:dyDescent="0.2">
      <c r="A309" s="100">
        <f t="shared" si="17"/>
        <v>307</v>
      </c>
      <c r="B309" s="60"/>
      <c r="C309" s="59"/>
      <c r="D309" s="58"/>
      <c r="E309" s="58"/>
      <c r="F309" s="77" t="str">
        <f t="shared" ca="1" si="18"/>
        <v/>
      </c>
      <c r="G309" s="77" t="str">
        <f t="shared" ca="1" si="19"/>
        <v/>
      </c>
      <c r="H309" s="71" t="str">
        <f t="shared" si="20"/>
        <v/>
      </c>
    </row>
    <row r="310" spans="1:8" x14ac:dyDescent="0.2">
      <c r="A310" s="72">
        <f t="shared" si="17"/>
        <v>308</v>
      </c>
      <c r="B310" s="61"/>
      <c r="C310" s="62"/>
      <c r="D310" s="63"/>
      <c r="E310" s="63"/>
      <c r="F310" s="73" t="str">
        <f t="shared" ca="1" si="18"/>
        <v/>
      </c>
      <c r="G310" s="76" t="str">
        <f t="shared" ca="1" si="19"/>
        <v/>
      </c>
      <c r="H310" s="76" t="str">
        <f t="shared" si="20"/>
        <v/>
      </c>
    </row>
    <row r="311" spans="1:8" x14ac:dyDescent="0.2">
      <c r="A311" s="100">
        <f t="shared" si="17"/>
        <v>309</v>
      </c>
      <c r="B311" s="60"/>
      <c r="C311" s="59"/>
      <c r="D311" s="58"/>
      <c r="E311" s="58"/>
      <c r="F311" s="77" t="str">
        <f t="shared" ca="1" si="18"/>
        <v/>
      </c>
      <c r="G311" s="77" t="str">
        <f t="shared" ca="1" si="19"/>
        <v/>
      </c>
      <c r="H311" s="71" t="str">
        <f t="shared" si="20"/>
        <v/>
      </c>
    </row>
    <row r="312" spans="1:8" x14ac:dyDescent="0.2">
      <c r="A312" s="72">
        <f t="shared" si="17"/>
        <v>310</v>
      </c>
      <c r="B312" s="61"/>
      <c r="C312" s="62"/>
      <c r="D312" s="63"/>
      <c r="E312" s="63"/>
      <c r="F312" s="73" t="str">
        <f t="shared" ca="1" si="18"/>
        <v/>
      </c>
      <c r="G312" s="76" t="str">
        <f t="shared" ca="1" si="19"/>
        <v/>
      </c>
      <c r="H312" s="76" t="str">
        <f t="shared" si="20"/>
        <v/>
      </c>
    </row>
    <row r="313" spans="1:8" x14ac:dyDescent="0.2">
      <c r="A313" s="100">
        <f t="shared" si="17"/>
        <v>311</v>
      </c>
      <c r="B313" s="60"/>
      <c r="C313" s="59"/>
      <c r="D313" s="58"/>
      <c r="E313" s="58"/>
      <c r="F313" s="77" t="str">
        <f t="shared" ca="1" si="18"/>
        <v/>
      </c>
      <c r="G313" s="77" t="str">
        <f t="shared" ca="1" si="19"/>
        <v/>
      </c>
      <c r="H313" s="71" t="str">
        <f t="shared" si="20"/>
        <v/>
      </c>
    </row>
    <row r="314" spans="1:8" x14ac:dyDescent="0.2">
      <c r="A314" s="72">
        <f t="shared" si="17"/>
        <v>312</v>
      </c>
      <c r="B314" s="61"/>
      <c r="C314" s="62"/>
      <c r="D314" s="63"/>
      <c r="E314" s="63"/>
      <c r="F314" s="73" t="str">
        <f t="shared" ca="1" si="18"/>
        <v/>
      </c>
      <c r="G314" s="76" t="str">
        <f t="shared" ca="1" si="19"/>
        <v/>
      </c>
      <c r="H314" s="76" t="str">
        <f t="shared" si="20"/>
        <v/>
      </c>
    </row>
    <row r="315" spans="1:8" x14ac:dyDescent="0.2">
      <c r="A315" s="100">
        <f t="shared" si="17"/>
        <v>313</v>
      </c>
      <c r="B315" s="60"/>
      <c r="C315" s="59"/>
      <c r="D315" s="58"/>
      <c r="E315" s="58"/>
      <c r="F315" s="77" t="str">
        <f t="shared" ca="1" si="18"/>
        <v/>
      </c>
      <c r="G315" s="77" t="str">
        <f t="shared" ca="1" si="19"/>
        <v/>
      </c>
      <c r="H315" s="71" t="str">
        <f t="shared" si="20"/>
        <v/>
      </c>
    </row>
    <row r="316" spans="1:8" x14ac:dyDescent="0.2">
      <c r="A316" s="72">
        <f t="shared" si="17"/>
        <v>314</v>
      </c>
      <c r="B316" s="61"/>
      <c r="C316" s="62"/>
      <c r="D316" s="63"/>
      <c r="E316" s="63"/>
      <c r="F316" s="73" t="str">
        <f t="shared" ca="1" si="18"/>
        <v/>
      </c>
      <c r="G316" s="76" t="str">
        <f t="shared" ca="1" si="19"/>
        <v/>
      </c>
      <c r="H316" s="76" t="str">
        <f t="shared" si="20"/>
        <v/>
      </c>
    </row>
    <row r="317" spans="1:8" x14ac:dyDescent="0.2">
      <c r="A317" s="100">
        <f t="shared" si="17"/>
        <v>315</v>
      </c>
      <c r="B317" s="60"/>
      <c r="C317" s="59"/>
      <c r="D317" s="58"/>
      <c r="E317" s="58"/>
      <c r="F317" s="77" t="str">
        <f t="shared" ca="1" si="18"/>
        <v/>
      </c>
      <c r="G317" s="77" t="str">
        <f t="shared" ca="1" si="19"/>
        <v/>
      </c>
      <c r="H317" s="71" t="str">
        <f t="shared" si="20"/>
        <v/>
      </c>
    </row>
    <row r="318" spans="1:8" x14ac:dyDescent="0.2">
      <c r="A318" s="72">
        <f t="shared" si="17"/>
        <v>316</v>
      </c>
      <c r="B318" s="61"/>
      <c r="C318" s="62"/>
      <c r="D318" s="63"/>
      <c r="E318" s="63"/>
      <c r="F318" s="73" t="str">
        <f t="shared" ca="1" si="18"/>
        <v/>
      </c>
      <c r="G318" s="76" t="str">
        <f t="shared" ca="1" si="19"/>
        <v/>
      </c>
      <c r="H318" s="76" t="str">
        <f t="shared" si="20"/>
        <v/>
      </c>
    </row>
    <row r="319" spans="1:8" x14ac:dyDescent="0.2">
      <c r="A319" s="100">
        <f t="shared" si="17"/>
        <v>317</v>
      </c>
      <c r="B319" s="60"/>
      <c r="C319" s="59"/>
      <c r="D319" s="58"/>
      <c r="E319" s="58"/>
      <c r="F319" s="77" t="str">
        <f t="shared" ca="1" si="18"/>
        <v/>
      </c>
      <c r="G319" s="77" t="str">
        <f t="shared" ca="1" si="19"/>
        <v/>
      </c>
      <c r="H319" s="71" t="str">
        <f t="shared" si="20"/>
        <v/>
      </c>
    </row>
    <row r="320" spans="1:8" x14ac:dyDescent="0.2">
      <c r="A320" s="72">
        <f t="shared" si="17"/>
        <v>318</v>
      </c>
      <c r="B320" s="61"/>
      <c r="C320" s="62"/>
      <c r="D320" s="63"/>
      <c r="E320" s="63"/>
      <c r="F320" s="73" t="str">
        <f t="shared" ca="1" si="18"/>
        <v/>
      </c>
      <c r="G320" s="76" t="str">
        <f t="shared" ca="1" si="19"/>
        <v/>
      </c>
      <c r="H320" s="76" t="str">
        <f t="shared" si="20"/>
        <v/>
      </c>
    </row>
    <row r="321" spans="1:8" x14ac:dyDescent="0.2">
      <c r="A321" s="100">
        <f t="shared" si="17"/>
        <v>319</v>
      </c>
      <c r="B321" s="60"/>
      <c r="C321" s="59"/>
      <c r="D321" s="58"/>
      <c r="E321" s="58"/>
      <c r="F321" s="77" t="str">
        <f t="shared" ca="1" si="18"/>
        <v/>
      </c>
      <c r="G321" s="77" t="str">
        <f t="shared" ca="1" si="19"/>
        <v/>
      </c>
      <c r="H321" s="71" t="str">
        <f t="shared" si="20"/>
        <v/>
      </c>
    </row>
    <row r="322" spans="1:8" x14ac:dyDescent="0.2">
      <c r="A322" s="72">
        <f t="shared" si="17"/>
        <v>320</v>
      </c>
      <c r="B322" s="61"/>
      <c r="C322" s="62"/>
      <c r="D322" s="63"/>
      <c r="E322" s="63"/>
      <c r="F322" s="73" t="str">
        <f t="shared" ca="1" si="18"/>
        <v/>
      </c>
      <c r="G322" s="76" t="str">
        <f t="shared" ca="1" si="19"/>
        <v/>
      </c>
      <c r="H322" s="76" t="str">
        <f t="shared" si="20"/>
        <v/>
      </c>
    </row>
    <row r="323" spans="1:8" x14ac:dyDescent="0.2">
      <c r="A323" s="100">
        <f t="shared" si="17"/>
        <v>321</v>
      </c>
      <c r="B323" s="60"/>
      <c r="C323" s="59"/>
      <c r="D323" s="58"/>
      <c r="E323" s="58"/>
      <c r="F323" s="77" t="str">
        <f t="shared" ca="1" si="18"/>
        <v/>
      </c>
      <c r="G323" s="77" t="str">
        <f t="shared" ca="1" si="19"/>
        <v/>
      </c>
      <c r="H323" s="71" t="str">
        <f t="shared" si="20"/>
        <v/>
      </c>
    </row>
    <row r="324" spans="1:8" x14ac:dyDescent="0.2">
      <c r="A324" s="72">
        <f t="shared" ref="A324:A387" si="21">+A323+1</f>
        <v>322</v>
      </c>
      <c r="B324" s="61"/>
      <c r="C324" s="62"/>
      <c r="D324" s="63"/>
      <c r="E324" s="63"/>
      <c r="F324" s="73" t="str">
        <f t="shared" ca="1" si="18"/>
        <v/>
      </c>
      <c r="G324" s="76" t="str">
        <f t="shared" ca="1" si="19"/>
        <v/>
      </c>
      <c r="H324" s="76" t="str">
        <f t="shared" si="20"/>
        <v/>
      </c>
    </row>
    <row r="325" spans="1:8" x14ac:dyDescent="0.2">
      <c r="A325" s="100">
        <f t="shared" si="21"/>
        <v>323</v>
      </c>
      <c r="B325" s="60"/>
      <c r="C325" s="59"/>
      <c r="D325" s="58"/>
      <c r="E325" s="58"/>
      <c r="F325" s="77" t="str">
        <f t="shared" ref="F325:F388" ca="1" si="22">IF(ISBLANK(D325),"",CELL("conteúdo",INDEX($J$1:$K$12,D325,2)))</f>
        <v/>
      </c>
      <c r="G325" s="77" t="str">
        <f t="shared" ref="G325:G388" ca="1" si="23">IF(ISBLANK(D325),"",CELL("conteúdo",INDEX($J$1:$K$12,D325,1)))</f>
        <v/>
      </c>
      <c r="H325" s="71" t="str">
        <f t="shared" ref="H325:H388" si="24">IF(ISBLANK(D325),"",G325*E325)</f>
        <v/>
      </c>
    </row>
    <row r="326" spans="1:8" x14ac:dyDescent="0.2">
      <c r="A326" s="72">
        <f t="shared" si="21"/>
        <v>324</v>
      </c>
      <c r="B326" s="61"/>
      <c r="C326" s="62"/>
      <c r="D326" s="63"/>
      <c r="E326" s="63"/>
      <c r="F326" s="73" t="str">
        <f t="shared" ca="1" si="22"/>
        <v/>
      </c>
      <c r="G326" s="76" t="str">
        <f t="shared" ca="1" si="23"/>
        <v/>
      </c>
      <c r="H326" s="76" t="str">
        <f t="shared" si="24"/>
        <v/>
      </c>
    </row>
    <row r="327" spans="1:8" x14ac:dyDescent="0.2">
      <c r="A327" s="100">
        <f t="shared" si="21"/>
        <v>325</v>
      </c>
      <c r="B327" s="60"/>
      <c r="C327" s="59"/>
      <c r="D327" s="58"/>
      <c r="E327" s="58"/>
      <c r="F327" s="77" t="str">
        <f t="shared" ca="1" si="22"/>
        <v/>
      </c>
      <c r="G327" s="77" t="str">
        <f t="shared" ca="1" si="23"/>
        <v/>
      </c>
      <c r="H327" s="71" t="str">
        <f t="shared" si="24"/>
        <v/>
      </c>
    </row>
    <row r="328" spans="1:8" x14ac:dyDescent="0.2">
      <c r="A328" s="72">
        <f t="shared" si="21"/>
        <v>326</v>
      </c>
      <c r="B328" s="61"/>
      <c r="C328" s="62"/>
      <c r="D328" s="63"/>
      <c r="E328" s="63"/>
      <c r="F328" s="73" t="str">
        <f t="shared" ca="1" si="22"/>
        <v/>
      </c>
      <c r="G328" s="76" t="str">
        <f t="shared" ca="1" si="23"/>
        <v/>
      </c>
      <c r="H328" s="76" t="str">
        <f t="shared" si="24"/>
        <v/>
      </c>
    </row>
    <row r="329" spans="1:8" x14ac:dyDescent="0.2">
      <c r="A329" s="100">
        <f t="shared" si="21"/>
        <v>327</v>
      </c>
      <c r="B329" s="60"/>
      <c r="C329" s="59"/>
      <c r="D329" s="58"/>
      <c r="E329" s="58"/>
      <c r="F329" s="77" t="str">
        <f t="shared" ca="1" si="22"/>
        <v/>
      </c>
      <c r="G329" s="77" t="str">
        <f t="shared" ca="1" si="23"/>
        <v/>
      </c>
      <c r="H329" s="71" t="str">
        <f t="shared" si="24"/>
        <v/>
      </c>
    </row>
    <row r="330" spans="1:8" x14ac:dyDescent="0.2">
      <c r="A330" s="72">
        <f t="shared" si="21"/>
        <v>328</v>
      </c>
      <c r="B330" s="61"/>
      <c r="C330" s="62"/>
      <c r="D330" s="63"/>
      <c r="E330" s="63"/>
      <c r="F330" s="73" t="str">
        <f t="shared" ca="1" si="22"/>
        <v/>
      </c>
      <c r="G330" s="76" t="str">
        <f t="shared" ca="1" si="23"/>
        <v/>
      </c>
      <c r="H330" s="76" t="str">
        <f t="shared" si="24"/>
        <v/>
      </c>
    </row>
    <row r="331" spans="1:8" x14ac:dyDescent="0.2">
      <c r="A331" s="100">
        <f t="shared" si="21"/>
        <v>329</v>
      </c>
      <c r="B331" s="60"/>
      <c r="C331" s="59"/>
      <c r="D331" s="58"/>
      <c r="E331" s="58"/>
      <c r="F331" s="77" t="str">
        <f t="shared" ca="1" si="22"/>
        <v/>
      </c>
      <c r="G331" s="77" t="str">
        <f t="shared" ca="1" si="23"/>
        <v/>
      </c>
      <c r="H331" s="71" t="str">
        <f t="shared" si="24"/>
        <v/>
      </c>
    </row>
    <row r="332" spans="1:8" x14ac:dyDescent="0.2">
      <c r="A332" s="72">
        <f t="shared" si="21"/>
        <v>330</v>
      </c>
      <c r="B332" s="61"/>
      <c r="C332" s="62"/>
      <c r="D332" s="63"/>
      <c r="E332" s="63"/>
      <c r="F332" s="73" t="str">
        <f t="shared" ca="1" si="22"/>
        <v/>
      </c>
      <c r="G332" s="76" t="str">
        <f t="shared" ca="1" si="23"/>
        <v/>
      </c>
      <c r="H332" s="76" t="str">
        <f t="shared" si="24"/>
        <v/>
      </c>
    </row>
    <row r="333" spans="1:8" x14ac:dyDescent="0.2">
      <c r="A333" s="100">
        <f t="shared" si="21"/>
        <v>331</v>
      </c>
      <c r="B333" s="60"/>
      <c r="C333" s="59"/>
      <c r="D333" s="58"/>
      <c r="E333" s="58"/>
      <c r="F333" s="77" t="str">
        <f t="shared" ca="1" si="22"/>
        <v/>
      </c>
      <c r="G333" s="77" t="str">
        <f t="shared" ca="1" si="23"/>
        <v/>
      </c>
      <c r="H333" s="71" t="str">
        <f t="shared" si="24"/>
        <v/>
      </c>
    </row>
    <row r="334" spans="1:8" x14ac:dyDescent="0.2">
      <c r="A334" s="72">
        <f t="shared" si="21"/>
        <v>332</v>
      </c>
      <c r="B334" s="61"/>
      <c r="C334" s="62"/>
      <c r="D334" s="63"/>
      <c r="E334" s="63"/>
      <c r="F334" s="73" t="str">
        <f t="shared" ca="1" si="22"/>
        <v/>
      </c>
      <c r="G334" s="76" t="str">
        <f t="shared" ca="1" si="23"/>
        <v/>
      </c>
      <c r="H334" s="76" t="str">
        <f t="shared" si="24"/>
        <v/>
      </c>
    </row>
    <row r="335" spans="1:8" x14ac:dyDescent="0.2">
      <c r="A335" s="100">
        <f t="shared" si="21"/>
        <v>333</v>
      </c>
      <c r="B335" s="60"/>
      <c r="C335" s="59"/>
      <c r="D335" s="58"/>
      <c r="E335" s="58"/>
      <c r="F335" s="77" t="str">
        <f t="shared" ca="1" si="22"/>
        <v/>
      </c>
      <c r="G335" s="77" t="str">
        <f t="shared" ca="1" si="23"/>
        <v/>
      </c>
      <c r="H335" s="71" t="str">
        <f t="shared" si="24"/>
        <v/>
      </c>
    </row>
    <row r="336" spans="1:8" x14ac:dyDescent="0.2">
      <c r="A336" s="72">
        <f t="shared" si="21"/>
        <v>334</v>
      </c>
      <c r="B336" s="61"/>
      <c r="C336" s="62"/>
      <c r="D336" s="63"/>
      <c r="E336" s="63"/>
      <c r="F336" s="73" t="str">
        <f t="shared" ca="1" si="22"/>
        <v/>
      </c>
      <c r="G336" s="76" t="str">
        <f t="shared" ca="1" si="23"/>
        <v/>
      </c>
      <c r="H336" s="76" t="str">
        <f t="shared" si="24"/>
        <v/>
      </c>
    </row>
    <row r="337" spans="1:8" x14ac:dyDescent="0.2">
      <c r="A337" s="100">
        <f t="shared" si="21"/>
        <v>335</v>
      </c>
      <c r="B337" s="60"/>
      <c r="C337" s="59"/>
      <c r="D337" s="58"/>
      <c r="E337" s="58"/>
      <c r="F337" s="77" t="str">
        <f t="shared" ca="1" si="22"/>
        <v/>
      </c>
      <c r="G337" s="77" t="str">
        <f t="shared" ca="1" si="23"/>
        <v/>
      </c>
      <c r="H337" s="71" t="str">
        <f t="shared" si="24"/>
        <v/>
      </c>
    </row>
    <row r="338" spans="1:8" x14ac:dyDescent="0.2">
      <c r="A338" s="72">
        <f t="shared" si="21"/>
        <v>336</v>
      </c>
      <c r="B338" s="61"/>
      <c r="C338" s="62"/>
      <c r="D338" s="63"/>
      <c r="E338" s="63"/>
      <c r="F338" s="73" t="str">
        <f t="shared" ca="1" si="22"/>
        <v/>
      </c>
      <c r="G338" s="76" t="str">
        <f t="shared" ca="1" si="23"/>
        <v/>
      </c>
      <c r="H338" s="76" t="str">
        <f t="shared" si="24"/>
        <v/>
      </c>
    </row>
    <row r="339" spans="1:8" x14ac:dyDescent="0.2">
      <c r="A339" s="100">
        <f t="shared" si="21"/>
        <v>337</v>
      </c>
      <c r="B339" s="60"/>
      <c r="C339" s="59"/>
      <c r="D339" s="58"/>
      <c r="E339" s="58"/>
      <c r="F339" s="77" t="str">
        <f t="shared" ca="1" si="22"/>
        <v/>
      </c>
      <c r="G339" s="77" t="str">
        <f t="shared" ca="1" si="23"/>
        <v/>
      </c>
      <c r="H339" s="71" t="str">
        <f t="shared" si="24"/>
        <v/>
      </c>
    </row>
    <row r="340" spans="1:8" x14ac:dyDescent="0.2">
      <c r="A340" s="72">
        <f t="shared" si="21"/>
        <v>338</v>
      </c>
      <c r="B340" s="61"/>
      <c r="C340" s="62"/>
      <c r="D340" s="63"/>
      <c r="E340" s="63"/>
      <c r="F340" s="73" t="str">
        <f t="shared" ca="1" si="22"/>
        <v/>
      </c>
      <c r="G340" s="76" t="str">
        <f t="shared" ca="1" si="23"/>
        <v/>
      </c>
      <c r="H340" s="76" t="str">
        <f t="shared" si="24"/>
        <v/>
      </c>
    </row>
    <row r="341" spans="1:8" x14ac:dyDescent="0.2">
      <c r="A341" s="100">
        <f t="shared" si="21"/>
        <v>339</v>
      </c>
      <c r="B341" s="60"/>
      <c r="C341" s="59"/>
      <c r="D341" s="58"/>
      <c r="E341" s="58"/>
      <c r="F341" s="77" t="str">
        <f t="shared" ca="1" si="22"/>
        <v/>
      </c>
      <c r="G341" s="77" t="str">
        <f t="shared" ca="1" si="23"/>
        <v/>
      </c>
      <c r="H341" s="71" t="str">
        <f t="shared" si="24"/>
        <v/>
      </c>
    </row>
    <row r="342" spans="1:8" x14ac:dyDescent="0.2">
      <c r="A342" s="72">
        <f t="shared" si="21"/>
        <v>340</v>
      </c>
      <c r="B342" s="61"/>
      <c r="C342" s="62"/>
      <c r="D342" s="63"/>
      <c r="E342" s="63"/>
      <c r="F342" s="73" t="str">
        <f t="shared" ca="1" si="22"/>
        <v/>
      </c>
      <c r="G342" s="76" t="str">
        <f t="shared" ca="1" si="23"/>
        <v/>
      </c>
      <c r="H342" s="76" t="str">
        <f t="shared" si="24"/>
        <v/>
      </c>
    </row>
    <row r="343" spans="1:8" x14ac:dyDescent="0.2">
      <c r="A343" s="100">
        <f t="shared" si="21"/>
        <v>341</v>
      </c>
      <c r="B343" s="60"/>
      <c r="C343" s="59"/>
      <c r="D343" s="58"/>
      <c r="E343" s="58"/>
      <c r="F343" s="77" t="str">
        <f t="shared" ca="1" si="22"/>
        <v/>
      </c>
      <c r="G343" s="77" t="str">
        <f t="shared" ca="1" si="23"/>
        <v/>
      </c>
      <c r="H343" s="71" t="str">
        <f t="shared" si="24"/>
        <v/>
      </c>
    </row>
    <row r="344" spans="1:8" x14ac:dyDescent="0.2">
      <c r="A344" s="72">
        <f t="shared" si="21"/>
        <v>342</v>
      </c>
      <c r="B344" s="61"/>
      <c r="C344" s="62"/>
      <c r="D344" s="63"/>
      <c r="E344" s="63"/>
      <c r="F344" s="73" t="str">
        <f t="shared" ca="1" si="22"/>
        <v/>
      </c>
      <c r="G344" s="76" t="str">
        <f t="shared" ca="1" si="23"/>
        <v/>
      </c>
      <c r="H344" s="76" t="str">
        <f t="shared" si="24"/>
        <v/>
      </c>
    </row>
    <row r="345" spans="1:8" x14ac:dyDescent="0.2">
      <c r="A345" s="100">
        <f t="shared" si="21"/>
        <v>343</v>
      </c>
      <c r="B345" s="60"/>
      <c r="C345" s="59"/>
      <c r="D345" s="58"/>
      <c r="E345" s="58"/>
      <c r="F345" s="77" t="str">
        <f t="shared" ca="1" si="22"/>
        <v/>
      </c>
      <c r="G345" s="77" t="str">
        <f t="shared" ca="1" si="23"/>
        <v/>
      </c>
      <c r="H345" s="71" t="str">
        <f t="shared" si="24"/>
        <v/>
      </c>
    </row>
    <row r="346" spans="1:8" x14ac:dyDescent="0.2">
      <c r="A346" s="72">
        <f t="shared" si="21"/>
        <v>344</v>
      </c>
      <c r="B346" s="61"/>
      <c r="C346" s="62"/>
      <c r="D346" s="63"/>
      <c r="E346" s="63"/>
      <c r="F346" s="73" t="str">
        <f t="shared" ca="1" si="22"/>
        <v/>
      </c>
      <c r="G346" s="76" t="str">
        <f t="shared" ca="1" si="23"/>
        <v/>
      </c>
      <c r="H346" s="76" t="str">
        <f t="shared" si="24"/>
        <v/>
      </c>
    </row>
    <row r="347" spans="1:8" x14ac:dyDescent="0.2">
      <c r="A347" s="100">
        <f t="shared" si="21"/>
        <v>345</v>
      </c>
      <c r="B347" s="60"/>
      <c r="C347" s="59"/>
      <c r="D347" s="58"/>
      <c r="E347" s="58"/>
      <c r="F347" s="77" t="str">
        <f t="shared" ca="1" si="22"/>
        <v/>
      </c>
      <c r="G347" s="77" t="str">
        <f t="shared" ca="1" si="23"/>
        <v/>
      </c>
      <c r="H347" s="71" t="str">
        <f t="shared" si="24"/>
        <v/>
      </c>
    </row>
    <row r="348" spans="1:8" x14ac:dyDescent="0.2">
      <c r="A348" s="72">
        <f t="shared" si="21"/>
        <v>346</v>
      </c>
      <c r="B348" s="61"/>
      <c r="C348" s="62"/>
      <c r="D348" s="63"/>
      <c r="E348" s="63"/>
      <c r="F348" s="73" t="str">
        <f t="shared" ca="1" si="22"/>
        <v/>
      </c>
      <c r="G348" s="76" t="str">
        <f t="shared" ca="1" si="23"/>
        <v/>
      </c>
      <c r="H348" s="76" t="str">
        <f t="shared" si="24"/>
        <v/>
      </c>
    </row>
    <row r="349" spans="1:8" x14ac:dyDescent="0.2">
      <c r="A349" s="100">
        <f t="shared" si="21"/>
        <v>347</v>
      </c>
      <c r="B349" s="60"/>
      <c r="C349" s="59"/>
      <c r="D349" s="58"/>
      <c r="E349" s="58"/>
      <c r="F349" s="77" t="str">
        <f t="shared" ca="1" si="22"/>
        <v/>
      </c>
      <c r="G349" s="77" t="str">
        <f t="shared" ca="1" si="23"/>
        <v/>
      </c>
      <c r="H349" s="71" t="str">
        <f t="shared" si="24"/>
        <v/>
      </c>
    </row>
    <row r="350" spans="1:8" x14ac:dyDescent="0.2">
      <c r="A350" s="72">
        <f t="shared" si="21"/>
        <v>348</v>
      </c>
      <c r="B350" s="61"/>
      <c r="C350" s="62"/>
      <c r="D350" s="63"/>
      <c r="E350" s="63"/>
      <c r="F350" s="73" t="str">
        <f t="shared" ca="1" si="22"/>
        <v/>
      </c>
      <c r="G350" s="76" t="str">
        <f t="shared" ca="1" si="23"/>
        <v/>
      </c>
      <c r="H350" s="76" t="str">
        <f t="shared" si="24"/>
        <v/>
      </c>
    </row>
    <row r="351" spans="1:8" x14ac:dyDescent="0.2">
      <c r="A351" s="100">
        <f t="shared" si="21"/>
        <v>349</v>
      </c>
      <c r="B351" s="60"/>
      <c r="C351" s="59"/>
      <c r="D351" s="58"/>
      <c r="E351" s="58"/>
      <c r="F351" s="77" t="str">
        <f t="shared" ca="1" si="22"/>
        <v/>
      </c>
      <c r="G351" s="77" t="str">
        <f t="shared" ca="1" si="23"/>
        <v/>
      </c>
      <c r="H351" s="71" t="str">
        <f t="shared" si="24"/>
        <v/>
      </c>
    </row>
    <row r="352" spans="1:8" x14ac:dyDescent="0.2">
      <c r="A352" s="72">
        <f t="shared" si="21"/>
        <v>350</v>
      </c>
      <c r="B352" s="61"/>
      <c r="C352" s="62"/>
      <c r="D352" s="63"/>
      <c r="E352" s="63"/>
      <c r="F352" s="73" t="str">
        <f t="shared" ca="1" si="22"/>
        <v/>
      </c>
      <c r="G352" s="76" t="str">
        <f t="shared" ca="1" si="23"/>
        <v/>
      </c>
      <c r="H352" s="76" t="str">
        <f t="shared" si="24"/>
        <v/>
      </c>
    </row>
    <row r="353" spans="1:8" x14ac:dyDescent="0.2">
      <c r="A353" s="100">
        <f t="shared" si="21"/>
        <v>351</v>
      </c>
      <c r="B353" s="60"/>
      <c r="C353" s="59"/>
      <c r="D353" s="58"/>
      <c r="E353" s="58"/>
      <c r="F353" s="77" t="str">
        <f t="shared" ca="1" si="22"/>
        <v/>
      </c>
      <c r="G353" s="77" t="str">
        <f t="shared" ca="1" si="23"/>
        <v/>
      </c>
      <c r="H353" s="71" t="str">
        <f t="shared" si="24"/>
        <v/>
      </c>
    </row>
    <row r="354" spans="1:8" x14ac:dyDescent="0.2">
      <c r="A354" s="72">
        <f t="shared" si="21"/>
        <v>352</v>
      </c>
      <c r="B354" s="61"/>
      <c r="C354" s="62"/>
      <c r="D354" s="63"/>
      <c r="E354" s="63"/>
      <c r="F354" s="73" t="str">
        <f t="shared" ca="1" si="22"/>
        <v/>
      </c>
      <c r="G354" s="76" t="str">
        <f t="shared" ca="1" si="23"/>
        <v/>
      </c>
      <c r="H354" s="76" t="str">
        <f t="shared" si="24"/>
        <v/>
      </c>
    </row>
    <row r="355" spans="1:8" x14ac:dyDescent="0.2">
      <c r="A355" s="100">
        <f t="shared" si="21"/>
        <v>353</v>
      </c>
      <c r="B355" s="60"/>
      <c r="C355" s="59"/>
      <c r="D355" s="58"/>
      <c r="E355" s="58"/>
      <c r="F355" s="77" t="str">
        <f t="shared" ca="1" si="22"/>
        <v/>
      </c>
      <c r="G355" s="77" t="str">
        <f t="shared" ca="1" si="23"/>
        <v/>
      </c>
      <c r="H355" s="71" t="str">
        <f t="shared" si="24"/>
        <v/>
      </c>
    </row>
    <row r="356" spans="1:8" x14ac:dyDescent="0.2">
      <c r="A356" s="72">
        <f t="shared" si="21"/>
        <v>354</v>
      </c>
      <c r="B356" s="61"/>
      <c r="C356" s="62"/>
      <c r="D356" s="63"/>
      <c r="E356" s="63"/>
      <c r="F356" s="73" t="str">
        <f t="shared" ca="1" si="22"/>
        <v/>
      </c>
      <c r="G356" s="76" t="str">
        <f t="shared" ca="1" si="23"/>
        <v/>
      </c>
      <c r="H356" s="76" t="str">
        <f t="shared" si="24"/>
        <v/>
      </c>
    </row>
    <row r="357" spans="1:8" x14ac:dyDescent="0.2">
      <c r="A357" s="100">
        <f t="shared" si="21"/>
        <v>355</v>
      </c>
      <c r="B357" s="60"/>
      <c r="C357" s="59"/>
      <c r="D357" s="58"/>
      <c r="E357" s="58"/>
      <c r="F357" s="77" t="str">
        <f t="shared" ca="1" si="22"/>
        <v/>
      </c>
      <c r="G357" s="77" t="str">
        <f t="shared" ca="1" si="23"/>
        <v/>
      </c>
      <c r="H357" s="71" t="str">
        <f t="shared" si="24"/>
        <v/>
      </c>
    </row>
    <row r="358" spans="1:8" x14ac:dyDescent="0.2">
      <c r="A358" s="72">
        <f t="shared" si="21"/>
        <v>356</v>
      </c>
      <c r="B358" s="61"/>
      <c r="C358" s="62"/>
      <c r="D358" s="63"/>
      <c r="E358" s="63"/>
      <c r="F358" s="73" t="str">
        <f t="shared" ca="1" si="22"/>
        <v/>
      </c>
      <c r="G358" s="76" t="str">
        <f t="shared" ca="1" si="23"/>
        <v/>
      </c>
      <c r="H358" s="76" t="str">
        <f t="shared" si="24"/>
        <v/>
      </c>
    </row>
    <row r="359" spans="1:8" x14ac:dyDescent="0.2">
      <c r="A359" s="100">
        <f t="shared" si="21"/>
        <v>357</v>
      </c>
      <c r="B359" s="60"/>
      <c r="C359" s="59"/>
      <c r="D359" s="58"/>
      <c r="E359" s="58"/>
      <c r="F359" s="77" t="str">
        <f t="shared" ca="1" si="22"/>
        <v/>
      </c>
      <c r="G359" s="77" t="str">
        <f t="shared" ca="1" si="23"/>
        <v/>
      </c>
      <c r="H359" s="71" t="str">
        <f t="shared" si="24"/>
        <v/>
      </c>
    </row>
    <row r="360" spans="1:8" x14ac:dyDescent="0.2">
      <c r="A360" s="72">
        <f t="shared" si="21"/>
        <v>358</v>
      </c>
      <c r="B360" s="61"/>
      <c r="C360" s="62"/>
      <c r="D360" s="63"/>
      <c r="E360" s="63"/>
      <c r="F360" s="73" t="str">
        <f t="shared" ca="1" si="22"/>
        <v/>
      </c>
      <c r="G360" s="76" t="str">
        <f t="shared" ca="1" si="23"/>
        <v/>
      </c>
      <c r="H360" s="76" t="str">
        <f t="shared" si="24"/>
        <v/>
      </c>
    </row>
    <row r="361" spans="1:8" x14ac:dyDescent="0.2">
      <c r="A361" s="100">
        <f t="shared" si="21"/>
        <v>359</v>
      </c>
      <c r="B361" s="60"/>
      <c r="C361" s="59"/>
      <c r="D361" s="58"/>
      <c r="E361" s="58"/>
      <c r="F361" s="77" t="str">
        <f t="shared" ca="1" si="22"/>
        <v/>
      </c>
      <c r="G361" s="77" t="str">
        <f t="shared" ca="1" si="23"/>
        <v/>
      </c>
      <c r="H361" s="71" t="str">
        <f t="shared" si="24"/>
        <v/>
      </c>
    </row>
    <row r="362" spans="1:8" x14ac:dyDescent="0.2">
      <c r="A362" s="72">
        <f t="shared" si="21"/>
        <v>360</v>
      </c>
      <c r="B362" s="61"/>
      <c r="C362" s="62"/>
      <c r="D362" s="63"/>
      <c r="E362" s="63"/>
      <c r="F362" s="73" t="str">
        <f t="shared" ca="1" si="22"/>
        <v/>
      </c>
      <c r="G362" s="76" t="str">
        <f t="shared" ca="1" si="23"/>
        <v/>
      </c>
      <c r="H362" s="76" t="str">
        <f t="shared" si="24"/>
        <v/>
      </c>
    </row>
    <row r="363" spans="1:8" x14ac:dyDescent="0.2">
      <c r="A363" s="100">
        <f t="shared" si="21"/>
        <v>361</v>
      </c>
      <c r="B363" s="60"/>
      <c r="C363" s="59"/>
      <c r="D363" s="58"/>
      <c r="E363" s="58"/>
      <c r="F363" s="77" t="str">
        <f t="shared" ca="1" si="22"/>
        <v/>
      </c>
      <c r="G363" s="77" t="str">
        <f t="shared" ca="1" si="23"/>
        <v/>
      </c>
      <c r="H363" s="71" t="str">
        <f t="shared" si="24"/>
        <v/>
      </c>
    </row>
    <row r="364" spans="1:8" x14ac:dyDescent="0.2">
      <c r="A364" s="72">
        <f t="shared" si="21"/>
        <v>362</v>
      </c>
      <c r="B364" s="61"/>
      <c r="C364" s="62"/>
      <c r="D364" s="63"/>
      <c r="E364" s="63"/>
      <c r="F364" s="73" t="str">
        <f t="shared" ca="1" si="22"/>
        <v/>
      </c>
      <c r="G364" s="76" t="str">
        <f t="shared" ca="1" si="23"/>
        <v/>
      </c>
      <c r="H364" s="76" t="str">
        <f t="shared" si="24"/>
        <v/>
      </c>
    </row>
    <row r="365" spans="1:8" x14ac:dyDescent="0.2">
      <c r="A365" s="100">
        <f t="shared" si="21"/>
        <v>363</v>
      </c>
      <c r="B365" s="60"/>
      <c r="C365" s="59"/>
      <c r="D365" s="58"/>
      <c r="E365" s="58"/>
      <c r="F365" s="77" t="str">
        <f t="shared" ca="1" si="22"/>
        <v/>
      </c>
      <c r="G365" s="77" t="str">
        <f t="shared" ca="1" si="23"/>
        <v/>
      </c>
      <c r="H365" s="71" t="str">
        <f t="shared" si="24"/>
        <v/>
      </c>
    </row>
    <row r="366" spans="1:8" x14ac:dyDescent="0.2">
      <c r="A366" s="72">
        <f t="shared" si="21"/>
        <v>364</v>
      </c>
      <c r="B366" s="61"/>
      <c r="C366" s="62"/>
      <c r="D366" s="63"/>
      <c r="E366" s="63"/>
      <c r="F366" s="73" t="str">
        <f t="shared" ca="1" si="22"/>
        <v/>
      </c>
      <c r="G366" s="76" t="str">
        <f t="shared" ca="1" si="23"/>
        <v/>
      </c>
      <c r="H366" s="76" t="str">
        <f t="shared" si="24"/>
        <v/>
      </c>
    </row>
    <row r="367" spans="1:8" x14ac:dyDescent="0.2">
      <c r="A367" s="100">
        <f t="shared" si="21"/>
        <v>365</v>
      </c>
      <c r="B367" s="60"/>
      <c r="C367" s="59"/>
      <c r="D367" s="58"/>
      <c r="E367" s="58"/>
      <c r="F367" s="77" t="str">
        <f t="shared" ca="1" si="22"/>
        <v/>
      </c>
      <c r="G367" s="77" t="str">
        <f t="shared" ca="1" si="23"/>
        <v/>
      </c>
      <c r="H367" s="71" t="str">
        <f t="shared" si="24"/>
        <v/>
      </c>
    </row>
    <row r="368" spans="1:8" x14ac:dyDescent="0.2">
      <c r="A368" s="72">
        <f t="shared" si="21"/>
        <v>366</v>
      </c>
      <c r="B368" s="61"/>
      <c r="C368" s="62"/>
      <c r="D368" s="63"/>
      <c r="E368" s="63"/>
      <c r="F368" s="73" t="str">
        <f t="shared" ca="1" si="22"/>
        <v/>
      </c>
      <c r="G368" s="76" t="str">
        <f t="shared" ca="1" si="23"/>
        <v/>
      </c>
      <c r="H368" s="76" t="str">
        <f t="shared" si="24"/>
        <v/>
      </c>
    </row>
    <row r="369" spans="1:8" x14ac:dyDescent="0.2">
      <c r="A369" s="100">
        <f t="shared" si="21"/>
        <v>367</v>
      </c>
      <c r="B369" s="60"/>
      <c r="C369" s="59"/>
      <c r="D369" s="58"/>
      <c r="E369" s="58"/>
      <c r="F369" s="77" t="str">
        <f t="shared" ca="1" si="22"/>
        <v/>
      </c>
      <c r="G369" s="77" t="str">
        <f t="shared" ca="1" si="23"/>
        <v/>
      </c>
      <c r="H369" s="71" t="str">
        <f t="shared" si="24"/>
        <v/>
      </c>
    </row>
    <row r="370" spans="1:8" x14ac:dyDescent="0.2">
      <c r="A370" s="72">
        <f t="shared" si="21"/>
        <v>368</v>
      </c>
      <c r="B370" s="61"/>
      <c r="C370" s="62"/>
      <c r="D370" s="63"/>
      <c r="E370" s="63"/>
      <c r="F370" s="73" t="str">
        <f t="shared" ca="1" si="22"/>
        <v/>
      </c>
      <c r="G370" s="76" t="str">
        <f t="shared" ca="1" si="23"/>
        <v/>
      </c>
      <c r="H370" s="76" t="str">
        <f t="shared" si="24"/>
        <v/>
      </c>
    </row>
    <row r="371" spans="1:8" x14ac:dyDescent="0.2">
      <c r="A371" s="100">
        <f t="shared" si="21"/>
        <v>369</v>
      </c>
      <c r="B371" s="60"/>
      <c r="C371" s="59"/>
      <c r="D371" s="58"/>
      <c r="E371" s="58"/>
      <c r="F371" s="77" t="str">
        <f t="shared" ca="1" si="22"/>
        <v/>
      </c>
      <c r="G371" s="77" t="str">
        <f t="shared" ca="1" si="23"/>
        <v/>
      </c>
      <c r="H371" s="71" t="str">
        <f t="shared" si="24"/>
        <v/>
      </c>
    </row>
    <row r="372" spans="1:8" x14ac:dyDescent="0.2">
      <c r="A372" s="72">
        <f t="shared" si="21"/>
        <v>370</v>
      </c>
      <c r="B372" s="61"/>
      <c r="C372" s="62"/>
      <c r="D372" s="63"/>
      <c r="E372" s="63"/>
      <c r="F372" s="73" t="str">
        <f t="shared" ca="1" si="22"/>
        <v/>
      </c>
      <c r="G372" s="76" t="str">
        <f t="shared" ca="1" si="23"/>
        <v/>
      </c>
      <c r="H372" s="76" t="str">
        <f t="shared" si="24"/>
        <v/>
      </c>
    </row>
    <row r="373" spans="1:8" x14ac:dyDescent="0.2">
      <c r="A373" s="100">
        <f t="shared" si="21"/>
        <v>371</v>
      </c>
      <c r="B373" s="60"/>
      <c r="C373" s="59"/>
      <c r="D373" s="58"/>
      <c r="E373" s="58"/>
      <c r="F373" s="77" t="str">
        <f t="shared" ca="1" si="22"/>
        <v/>
      </c>
      <c r="G373" s="77" t="str">
        <f t="shared" ca="1" si="23"/>
        <v/>
      </c>
      <c r="H373" s="71" t="str">
        <f t="shared" si="24"/>
        <v/>
      </c>
    </row>
    <row r="374" spans="1:8" x14ac:dyDescent="0.2">
      <c r="A374" s="72">
        <f t="shared" si="21"/>
        <v>372</v>
      </c>
      <c r="B374" s="61"/>
      <c r="C374" s="62"/>
      <c r="D374" s="63"/>
      <c r="E374" s="63"/>
      <c r="F374" s="73" t="str">
        <f t="shared" ca="1" si="22"/>
        <v/>
      </c>
      <c r="G374" s="76" t="str">
        <f t="shared" ca="1" si="23"/>
        <v/>
      </c>
      <c r="H374" s="76" t="str">
        <f t="shared" si="24"/>
        <v/>
      </c>
    </row>
    <row r="375" spans="1:8" x14ac:dyDescent="0.2">
      <c r="A375" s="100">
        <f t="shared" si="21"/>
        <v>373</v>
      </c>
      <c r="B375" s="60"/>
      <c r="C375" s="59"/>
      <c r="D375" s="58"/>
      <c r="E375" s="58"/>
      <c r="F375" s="77" t="str">
        <f t="shared" ca="1" si="22"/>
        <v/>
      </c>
      <c r="G375" s="77" t="str">
        <f t="shared" ca="1" si="23"/>
        <v/>
      </c>
      <c r="H375" s="71" t="str">
        <f t="shared" si="24"/>
        <v/>
      </c>
    </row>
    <row r="376" spans="1:8" x14ac:dyDescent="0.2">
      <c r="A376" s="72">
        <f t="shared" si="21"/>
        <v>374</v>
      </c>
      <c r="B376" s="61"/>
      <c r="C376" s="62"/>
      <c r="D376" s="63"/>
      <c r="E376" s="63"/>
      <c r="F376" s="73" t="str">
        <f t="shared" ca="1" si="22"/>
        <v/>
      </c>
      <c r="G376" s="76" t="str">
        <f t="shared" ca="1" si="23"/>
        <v/>
      </c>
      <c r="H376" s="76" t="str">
        <f t="shared" si="24"/>
        <v/>
      </c>
    </row>
    <row r="377" spans="1:8" x14ac:dyDescent="0.2">
      <c r="A377" s="100">
        <f t="shared" si="21"/>
        <v>375</v>
      </c>
      <c r="B377" s="60"/>
      <c r="C377" s="59"/>
      <c r="D377" s="58"/>
      <c r="E377" s="58"/>
      <c r="F377" s="77" t="str">
        <f t="shared" ca="1" si="22"/>
        <v/>
      </c>
      <c r="G377" s="77" t="str">
        <f t="shared" ca="1" si="23"/>
        <v/>
      </c>
      <c r="H377" s="71" t="str">
        <f t="shared" si="24"/>
        <v/>
      </c>
    </row>
    <row r="378" spans="1:8" x14ac:dyDescent="0.2">
      <c r="A378" s="72">
        <f t="shared" si="21"/>
        <v>376</v>
      </c>
      <c r="B378" s="61"/>
      <c r="C378" s="62"/>
      <c r="D378" s="63"/>
      <c r="E378" s="63"/>
      <c r="F378" s="73" t="str">
        <f t="shared" ca="1" si="22"/>
        <v/>
      </c>
      <c r="G378" s="76" t="str">
        <f t="shared" ca="1" si="23"/>
        <v/>
      </c>
      <c r="H378" s="76" t="str">
        <f t="shared" si="24"/>
        <v/>
      </c>
    </row>
    <row r="379" spans="1:8" x14ac:dyDescent="0.2">
      <c r="A379" s="100">
        <f t="shared" si="21"/>
        <v>377</v>
      </c>
      <c r="B379" s="60"/>
      <c r="C379" s="59"/>
      <c r="D379" s="58"/>
      <c r="E379" s="58"/>
      <c r="F379" s="77" t="str">
        <f t="shared" ca="1" si="22"/>
        <v/>
      </c>
      <c r="G379" s="77" t="str">
        <f t="shared" ca="1" si="23"/>
        <v/>
      </c>
      <c r="H379" s="71" t="str">
        <f t="shared" si="24"/>
        <v/>
      </c>
    </row>
    <row r="380" spans="1:8" x14ac:dyDescent="0.2">
      <c r="A380" s="72">
        <f t="shared" si="21"/>
        <v>378</v>
      </c>
      <c r="B380" s="61"/>
      <c r="C380" s="62"/>
      <c r="D380" s="63"/>
      <c r="E380" s="63"/>
      <c r="F380" s="73" t="str">
        <f t="shared" ca="1" si="22"/>
        <v/>
      </c>
      <c r="G380" s="76" t="str">
        <f t="shared" ca="1" si="23"/>
        <v/>
      </c>
      <c r="H380" s="76" t="str">
        <f t="shared" si="24"/>
        <v/>
      </c>
    </row>
    <row r="381" spans="1:8" x14ac:dyDescent="0.2">
      <c r="A381" s="100">
        <f t="shared" si="21"/>
        <v>379</v>
      </c>
      <c r="B381" s="60"/>
      <c r="C381" s="59"/>
      <c r="D381" s="58"/>
      <c r="E381" s="58"/>
      <c r="F381" s="77" t="str">
        <f t="shared" ca="1" si="22"/>
        <v/>
      </c>
      <c r="G381" s="77" t="str">
        <f t="shared" ca="1" si="23"/>
        <v/>
      </c>
      <c r="H381" s="71" t="str">
        <f t="shared" si="24"/>
        <v/>
      </c>
    </row>
    <row r="382" spans="1:8" x14ac:dyDescent="0.2">
      <c r="A382" s="72">
        <f t="shared" si="21"/>
        <v>380</v>
      </c>
      <c r="B382" s="61"/>
      <c r="C382" s="62"/>
      <c r="D382" s="63"/>
      <c r="E382" s="63"/>
      <c r="F382" s="73" t="str">
        <f t="shared" ca="1" si="22"/>
        <v/>
      </c>
      <c r="G382" s="76" t="str">
        <f t="shared" ca="1" si="23"/>
        <v/>
      </c>
      <c r="H382" s="76" t="str">
        <f t="shared" si="24"/>
        <v/>
      </c>
    </row>
    <row r="383" spans="1:8" x14ac:dyDescent="0.2">
      <c r="A383" s="100">
        <f t="shared" si="21"/>
        <v>381</v>
      </c>
      <c r="B383" s="60"/>
      <c r="C383" s="59"/>
      <c r="D383" s="58"/>
      <c r="E383" s="58"/>
      <c r="F383" s="77" t="str">
        <f t="shared" ca="1" si="22"/>
        <v/>
      </c>
      <c r="G383" s="77" t="str">
        <f t="shared" ca="1" si="23"/>
        <v/>
      </c>
      <c r="H383" s="71" t="str">
        <f t="shared" si="24"/>
        <v/>
      </c>
    </row>
    <row r="384" spans="1:8" x14ac:dyDescent="0.2">
      <c r="A384" s="72">
        <f t="shared" si="21"/>
        <v>382</v>
      </c>
      <c r="B384" s="61"/>
      <c r="C384" s="62"/>
      <c r="D384" s="63"/>
      <c r="E384" s="63"/>
      <c r="F384" s="73" t="str">
        <f t="shared" ca="1" si="22"/>
        <v/>
      </c>
      <c r="G384" s="76" t="str">
        <f t="shared" ca="1" si="23"/>
        <v/>
      </c>
      <c r="H384" s="76" t="str">
        <f t="shared" si="24"/>
        <v/>
      </c>
    </row>
    <row r="385" spans="1:8" x14ac:dyDescent="0.2">
      <c r="A385" s="100">
        <f t="shared" si="21"/>
        <v>383</v>
      </c>
      <c r="B385" s="60"/>
      <c r="C385" s="59"/>
      <c r="D385" s="58"/>
      <c r="E385" s="58"/>
      <c r="F385" s="77" t="str">
        <f t="shared" ca="1" si="22"/>
        <v/>
      </c>
      <c r="G385" s="77" t="str">
        <f t="shared" ca="1" si="23"/>
        <v/>
      </c>
      <c r="H385" s="71" t="str">
        <f t="shared" si="24"/>
        <v/>
      </c>
    </row>
    <row r="386" spans="1:8" x14ac:dyDescent="0.2">
      <c r="A386" s="72">
        <f t="shared" si="21"/>
        <v>384</v>
      </c>
      <c r="B386" s="61"/>
      <c r="C386" s="62"/>
      <c r="D386" s="63"/>
      <c r="E386" s="63"/>
      <c r="F386" s="73" t="str">
        <f t="shared" ca="1" si="22"/>
        <v/>
      </c>
      <c r="G386" s="76" t="str">
        <f t="shared" ca="1" si="23"/>
        <v/>
      </c>
      <c r="H386" s="76" t="str">
        <f t="shared" si="24"/>
        <v/>
      </c>
    </row>
    <row r="387" spans="1:8" x14ac:dyDescent="0.2">
      <c r="A387" s="100">
        <f t="shared" si="21"/>
        <v>385</v>
      </c>
      <c r="B387" s="60"/>
      <c r="C387" s="59"/>
      <c r="D387" s="58"/>
      <c r="E387" s="58"/>
      <c r="F387" s="77" t="str">
        <f t="shared" ca="1" si="22"/>
        <v/>
      </c>
      <c r="G387" s="77" t="str">
        <f t="shared" ca="1" si="23"/>
        <v/>
      </c>
      <c r="H387" s="71" t="str">
        <f t="shared" si="24"/>
        <v/>
      </c>
    </row>
    <row r="388" spans="1:8" x14ac:dyDescent="0.2">
      <c r="A388" s="72">
        <f t="shared" ref="A388:A451" si="25">+A387+1</f>
        <v>386</v>
      </c>
      <c r="B388" s="61"/>
      <c r="C388" s="62"/>
      <c r="D388" s="63"/>
      <c r="E388" s="63"/>
      <c r="F388" s="73" t="str">
        <f t="shared" ca="1" si="22"/>
        <v/>
      </c>
      <c r="G388" s="76" t="str">
        <f t="shared" ca="1" si="23"/>
        <v/>
      </c>
      <c r="H388" s="76" t="str">
        <f t="shared" si="24"/>
        <v/>
      </c>
    </row>
    <row r="389" spans="1:8" x14ac:dyDescent="0.2">
      <c r="A389" s="100">
        <f t="shared" si="25"/>
        <v>387</v>
      </c>
      <c r="B389" s="60"/>
      <c r="C389" s="59"/>
      <c r="D389" s="58"/>
      <c r="E389" s="58"/>
      <c r="F389" s="77" t="str">
        <f t="shared" ref="F389:F452" ca="1" si="26">IF(ISBLANK(D389),"",CELL("conteúdo",INDEX($J$1:$K$12,D389,2)))</f>
        <v/>
      </c>
      <c r="G389" s="77" t="str">
        <f t="shared" ref="G389:G452" ca="1" si="27">IF(ISBLANK(D389),"",CELL("conteúdo",INDEX($J$1:$K$12,D389,1)))</f>
        <v/>
      </c>
      <c r="H389" s="71" t="str">
        <f t="shared" ref="H389:H452" si="28">IF(ISBLANK(D389),"",G389*E389)</f>
        <v/>
      </c>
    </row>
    <row r="390" spans="1:8" x14ac:dyDescent="0.2">
      <c r="A390" s="72">
        <f t="shared" si="25"/>
        <v>388</v>
      </c>
      <c r="B390" s="61"/>
      <c r="C390" s="62"/>
      <c r="D390" s="63"/>
      <c r="E390" s="63"/>
      <c r="F390" s="73" t="str">
        <f t="shared" ca="1" si="26"/>
        <v/>
      </c>
      <c r="G390" s="76" t="str">
        <f t="shared" ca="1" si="27"/>
        <v/>
      </c>
      <c r="H390" s="76" t="str">
        <f t="shared" si="28"/>
        <v/>
      </c>
    </row>
    <row r="391" spans="1:8" x14ac:dyDescent="0.2">
      <c r="A391" s="100">
        <f t="shared" si="25"/>
        <v>389</v>
      </c>
      <c r="B391" s="60"/>
      <c r="C391" s="59"/>
      <c r="D391" s="58"/>
      <c r="E391" s="58"/>
      <c r="F391" s="77" t="str">
        <f t="shared" ca="1" si="26"/>
        <v/>
      </c>
      <c r="G391" s="77" t="str">
        <f t="shared" ca="1" si="27"/>
        <v/>
      </c>
      <c r="H391" s="71" t="str">
        <f t="shared" si="28"/>
        <v/>
      </c>
    </row>
    <row r="392" spans="1:8" x14ac:dyDescent="0.2">
      <c r="A392" s="72">
        <f t="shared" si="25"/>
        <v>390</v>
      </c>
      <c r="B392" s="61"/>
      <c r="C392" s="62"/>
      <c r="D392" s="63"/>
      <c r="E392" s="63"/>
      <c r="F392" s="73" t="str">
        <f t="shared" ca="1" si="26"/>
        <v/>
      </c>
      <c r="G392" s="76" t="str">
        <f t="shared" ca="1" si="27"/>
        <v/>
      </c>
      <c r="H392" s="76" t="str">
        <f t="shared" si="28"/>
        <v/>
      </c>
    </row>
    <row r="393" spans="1:8" x14ac:dyDescent="0.2">
      <c r="A393" s="100">
        <f t="shared" si="25"/>
        <v>391</v>
      </c>
      <c r="B393" s="60"/>
      <c r="C393" s="59"/>
      <c r="D393" s="58"/>
      <c r="E393" s="58"/>
      <c r="F393" s="77" t="str">
        <f t="shared" ca="1" si="26"/>
        <v/>
      </c>
      <c r="G393" s="77" t="str">
        <f t="shared" ca="1" si="27"/>
        <v/>
      </c>
      <c r="H393" s="71" t="str">
        <f t="shared" si="28"/>
        <v/>
      </c>
    </row>
    <row r="394" spans="1:8" x14ac:dyDescent="0.2">
      <c r="A394" s="72">
        <f t="shared" si="25"/>
        <v>392</v>
      </c>
      <c r="B394" s="61"/>
      <c r="C394" s="62"/>
      <c r="D394" s="63"/>
      <c r="E394" s="63"/>
      <c r="F394" s="73" t="str">
        <f t="shared" ca="1" si="26"/>
        <v/>
      </c>
      <c r="G394" s="76" t="str">
        <f t="shared" ca="1" si="27"/>
        <v/>
      </c>
      <c r="H394" s="76" t="str">
        <f t="shared" si="28"/>
        <v/>
      </c>
    </row>
    <row r="395" spans="1:8" x14ac:dyDescent="0.2">
      <c r="A395" s="100">
        <f t="shared" si="25"/>
        <v>393</v>
      </c>
      <c r="B395" s="60"/>
      <c r="C395" s="59"/>
      <c r="D395" s="58"/>
      <c r="E395" s="58"/>
      <c r="F395" s="77" t="str">
        <f t="shared" ca="1" si="26"/>
        <v/>
      </c>
      <c r="G395" s="77" t="str">
        <f t="shared" ca="1" si="27"/>
        <v/>
      </c>
      <c r="H395" s="71" t="str">
        <f t="shared" si="28"/>
        <v/>
      </c>
    </row>
    <row r="396" spans="1:8" x14ac:dyDescent="0.2">
      <c r="A396" s="72">
        <f t="shared" si="25"/>
        <v>394</v>
      </c>
      <c r="B396" s="61"/>
      <c r="C396" s="62"/>
      <c r="D396" s="63"/>
      <c r="E396" s="63"/>
      <c r="F396" s="73" t="str">
        <f t="shared" ca="1" si="26"/>
        <v/>
      </c>
      <c r="G396" s="76" t="str">
        <f t="shared" ca="1" si="27"/>
        <v/>
      </c>
      <c r="H396" s="76" t="str">
        <f t="shared" si="28"/>
        <v/>
      </c>
    </row>
    <row r="397" spans="1:8" x14ac:dyDescent="0.2">
      <c r="A397" s="100">
        <f t="shared" si="25"/>
        <v>395</v>
      </c>
      <c r="B397" s="60"/>
      <c r="C397" s="59"/>
      <c r="D397" s="58"/>
      <c r="E397" s="58"/>
      <c r="F397" s="77" t="str">
        <f t="shared" ca="1" si="26"/>
        <v/>
      </c>
      <c r="G397" s="77" t="str">
        <f t="shared" ca="1" si="27"/>
        <v/>
      </c>
      <c r="H397" s="71" t="str">
        <f t="shared" si="28"/>
        <v/>
      </c>
    </row>
    <row r="398" spans="1:8" x14ac:dyDescent="0.2">
      <c r="A398" s="72">
        <f t="shared" si="25"/>
        <v>396</v>
      </c>
      <c r="B398" s="61"/>
      <c r="C398" s="62"/>
      <c r="D398" s="63"/>
      <c r="E398" s="63"/>
      <c r="F398" s="73" t="str">
        <f t="shared" ca="1" si="26"/>
        <v/>
      </c>
      <c r="G398" s="76" t="str">
        <f t="shared" ca="1" si="27"/>
        <v/>
      </c>
      <c r="H398" s="76" t="str">
        <f t="shared" si="28"/>
        <v/>
      </c>
    </row>
    <row r="399" spans="1:8" x14ac:dyDescent="0.2">
      <c r="A399" s="100">
        <f t="shared" si="25"/>
        <v>397</v>
      </c>
      <c r="B399" s="60"/>
      <c r="C399" s="59"/>
      <c r="D399" s="58"/>
      <c r="E399" s="58"/>
      <c r="F399" s="77" t="str">
        <f t="shared" ca="1" si="26"/>
        <v/>
      </c>
      <c r="G399" s="77" t="str">
        <f t="shared" ca="1" si="27"/>
        <v/>
      </c>
      <c r="H399" s="71" t="str">
        <f t="shared" si="28"/>
        <v/>
      </c>
    </row>
    <row r="400" spans="1:8" x14ac:dyDescent="0.2">
      <c r="A400" s="72">
        <f t="shared" si="25"/>
        <v>398</v>
      </c>
      <c r="B400" s="61"/>
      <c r="C400" s="62"/>
      <c r="D400" s="63"/>
      <c r="E400" s="63"/>
      <c r="F400" s="73" t="str">
        <f t="shared" ca="1" si="26"/>
        <v/>
      </c>
      <c r="G400" s="76" t="str">
        <f t="shared" ca="1" si="27"/>
        <v/>
      </c>
      <c r="H400" s="76" t="str">
        <f t="shared" si="28"/>
        <v/>
      </c>
    </row>
    <row r="401" spans="1:8" x14ac:dyDescent="0.2">
      <c r="A401" s="100">
        <f t="shared" si="25"/>
        <v>399</v>
      </c>
      <c r="B401" s="60"/>
      <c r="C401" s="59"/>
      <c r="D401" s="58"/>
      <c r="E401" s="58"/>
      <c r="F401" s="77" t="str">
        <f t="shared" ca="1" si="26"/>
        <v/>
      </c>
      <c r="G401" s="77" t="str">
        <f t="shared" ca="1" si="27"/>
        <v/>
      </c>
      <c r="H401" s="71" t="str">
        <f t="shared" si="28"/>
        <v/>
      </c>
    </row>
    <row r="402" spans="1:8" x14ac:dyDescent="0.2">
      <c r="A402" s="72">
        <f t="shared" si="25"/>
        <v>400</v>
      </c>
      <c r="B402" s="61"/>
      <c r="C402" s="62"/>
      <c r="D402" s="63"/>
      <c r="E402" s="63"/>
      <c r="F402" s="73" t="str">
        <f t="shared" ca="1" si="26"/>
        <v/>
      </c>
      <c r="G402" s="76" t="str">
        <f t="shared" ca="1" si="27"/>
        <v/>
      </c>
      <c r="H402" s="76" t="str">
        <f t="shared" si="28"/>
        <v/>
      </c>
    </row>
    <row r="403" spans="1:8" x14ac:dyDescent="0.2">
      <c r="A403" s="100">
        <f t="shared" si="25"/>
        <v>401</v>
      </c>
      <c r="B403" s="60"/>
      <c r="C403" s="59"/>
      <c r="D403" s="58"/>
      <c r="E403" s="58"/>
      <c r="F403" s="77" t="str">
        <f t="shared" ca="1" si="26"/>
        <v/>
      </c>
      <c r="G403" s="77" t="str">
        <f t="shared" ca="1" si="27"/>
        <v/>
      </c>
      <c r="H403" s="71" t="str">
        <f t="shared" si="28"/>
        <v/>
      </c>
    </row>
    <row r="404" spans="1:8" x14ac:dyDescent="0.2">
      <c r="A404" s="72">
        <f t="shared" si="25"/>
        <v>402</v>
      </c>
      <c r="B404" s="61"/>
      <c r="C404" s="62"/>
      <c r="D404" s="63"/>
      <c r="E404" s="63"/>
      <c r="F404" s="73" t="str">
        <f t="shared" ca="1" si="26"/>
        <v/>
      </c>
      <c r="G404" s="76" t="str">
        <f t="shared" ca="1" si="27"/>
        <v/>
      </c>
      <c r="H404" s="76" t="str">
        <f t="shared" si="28"/>
        <v/>
      </c>
    </row>
    <row r="405" spans="1:8" x14ac:dyDescent="0.2">
      <c r="A405" s="100">
        <f t="shared" si="25"/>
        <v>403</v>
      </c>
      <c r="B405" s="60"/>
      <c r="C405" s="59"/>
      <c r="D405" s="58"/>
      <c r="E405" s="58"/>
      <c r="F405" s="77" t="str">
        <f t="shared" ca="1" si="26"/>
        <v/>
      </c>
      <c r="G405" s="77" t="str">
        <f t="shared" ca="1" si="27"/>
        <v/>
      </c>
      <c r="H405" s="71" t="str">
        <f t="shared" si="28"/>
        <v/>
      </c>
    </row>
    <row r="406" spans="1:8" x14ac:dyDescent="0.2">
      <c r="A406" s="72">
        <f t="shared" si="25"/>
        <v>404</v>
      </c>
      <c r="B406" s="61"/>
      <c r="C406" s="62"/>
      <c r="D406" s="63"/>
      <c r="E406" s="63"/>
      <c r="F406" s="73" t="str">
        <f t="shared" ca="1" si="26"/>
        <v/>
      </c>
      <c r="G406" s="76" t="str">
        <f t="shared" ca="1" si="27"/>
        <v/>
      </c>
      <c r="H406" s="76" t="str">
        <f t="shared" si="28"/>
        <v/>
      </c>
    </row>
    <row r="407" spans="1:8" x14ac:dyDescent="0.2">
      <c r="A407" s="100">
        <f t="shared" si="25"/>
        <v>405</v>
      </c>
      <c r="B407" s="60"/>
      <c r="C407" s="59"/>
      <c r="D407" s="58"/>
      <c r="E407" s="58"/>
      <c r="F407" s="77" t="str">
        <f t="shared" ca="1" si="26"/>
        <v/>
      </c>
      <c r="G407" s="77" t="str">
        <f t="shared" ca="1" si="27"/>
        <v/>
      </c>
      <c r="H407" s="71" t="str">
        <f t="shared" si="28"/>
        <v/>
      </c>
    </row>
    <row r="408" spans="1:8" x14ac:dyDescent="0.2">
      <c r="A408" s="72">
        <f t="shared" si="25"/>
        <v>406</v>
      </c>
      <c r="B408" s="61"/>
      <c r="C408" s="62"/>
      <c r="D408" s="63"/>
      <c r="E408" s="63"/>
      <c r="F408" s="73" t="str">
        <f t="shared" ca="1" si="26"/>
        <v/>
      </c>
      <c r="G408" s="76" t="str">
        <f t="shared" ca="1" si="27"/>
        <v/>
      </c>
      <c r="H408" s="76" t="str">
        <f t="shared" si="28"/>
        <v/>
      </c>
    </row>
    <row r="409" spans="1:8" x14ac:dyDescent="0.2">
      <c r="A409" s="100">
        <f t="shared" si="25"/>
        <v>407</v>
      </c>
      <c r="B409" s="60"/>
      <c r="C409" s="59"/>
      <c r="D409" s="58"/>
      <c r="E409" s="58"/>
      <c r="F409" s="77" t="str">
        <f t="shared" ca="1" si="26"/>
        <v/>
      </c>
      <c r="G409" s="77" t="str">
        <f t="shared" ca="1" si="27"/>
        <v/>
      </c>
      <c r="H409" s="71" t="str">
        <f t="shared" si="28"/>
        <v/>
      </c>
    </row>
    <row r="410" spans="1:8" x14ac:dyDescent="0.2">
      <c r="A410" s="72">
        <f t="shared" si="25"/>
        <v>408</v>
      </c>
      <c r="B410" s="61"/>
      <c r="C410" s="62"/>
      <c r="D410" s="63"/>
      <c r="E410" s="63"/>
      <c r="F410" s="73" t="str">
        <f t="shared" ca="1" si="26"/>
        <v/>
      </c>
      <c r="G410" s="76" t="str">
        <f t="shared" ca="1" si="27"/>
        <v/>
      </c>
      <c r="H410" s="76" t="str">
        <f t="shared" si="28"/>
        <v/>
      </c>
    </row>
    <row r="411" spans="1:8" x14ac:dyDescent="0.2">
      <c r="A411" s="100">
        <f t="shared" si="25"/>
        <v>409</v>
      </c>
      <c r="B411" s="60"/>
      <c r="C411" s="59"/>
      <c r="D411" s="58"/>
      <c r="E411" s="58"/>
      <c r="F411" s="77" t="str">
        <f t="shared" ca="1" si="26"/>
        <v/>
      </c>
      <c r="G411" s="77" t="str">
        <f t="shared" ca="1" si="27"/>
        <v/>
      </c>
      <c r="H411" s="71" t="str">
        <f t="shared" si="28"/>
        <v/>
      </c>
    </row>
    <row r="412" spans="1:8" x14ac:dyDescent="0.2">
      <c r="A412" s="72">
        <f t="shared" si="25"/>
        <v>410</v>
      </c>
      <c r="B412" s="61"/>
      <c r="C412" s="62"/>
      <c r="D412" s="63"/>
      <c r="E412" s="63"/>
      <c r="F412" s="73" t="str">
        <f t="shared" ca="1" si="26"/>
        <v/>
      </c>
      <c r="G412" s="76" t="str">
        <f t="shared" ca="1" si="27"/>
        <v/>
      </c>
      <c r="H412" s="76" t="str">
        <f t="shared" si="28"/>
        <v/>
      </c>
    </row>
    <row r="413" spans="1:8" x14ac:dyDescent="0.2">
      <c r="A413" s="100">
        <f t="shared" si="25"/>
        <v>411</v>
      </c>
      <c r="B413" s="60"/>
      <c r="C413" s="59"/>
      <c r="D413" s="58"/>
      <c r="E413" s="58"/>
      <c r="F413" s="77" t="str">
        <f t="shared" ca="1" si="26"/>
        <v/>
      </c>
      <c r="G413" s="77" t="str">
        <f t="shared" ca="1" si="27"/>
        <v/>
      </c>
      <c r="H413" s="71" t="str">
        <f t="shared" si="28"/>
        <v/>
      </c>
    </row>
    <row r="414" spans="1:8" x14ac:dyDescent="0.2">
      <c r="A414" s="72">
        <f t="shared" si="25"/>
        <v>412</v>
      </c>
      <c r="B414" s="61"/>
      <c r="C414" s="62"/>
      <c r="D414" s="63"/>
      <c r="E414" s="63"/>
      <c r="F414" s="73" t="str">
        <f t="shared" ca="1" si="26"/>
        <v/>
      </c>
      <c r="G414" s="76" t="str">
        <f t="shared" ca="1" si="27"/>
        <v/>
      </c>
      <c r="H414" s="76" t="str">
        <f t="shared" si="28"/>
        <v/>
      </c>
    </row>
    <row r="415" spans="1:8" x14ac:dyDescent="0.2">
      <c r="A415" s="100">
        <f t="shared" si="25"/>
        <v>413</v>
      </c>
      <c r="B415" s="60"/>
      <c r="C415" s="59"/>
      <c r="D415" s="58"/>
      <c r="E415" s="58"/>
      <c r="F415" s="77" t="str">
        <f t="shared" ca="1" si="26"/>
        <v/>
      </c>
      <c r="G415" s="77" t="str">
        <f t="shared" ca="1" si="27"/>
        <v/>
      </c>
      <c r="H415" s="71" t="str">
        <f t="shared" si="28"/>
        <v/>
      </c>
    </row>
    <row r="416" spans="1:8" x14ac:dyDescent="0.2">
      <c r="A416" s="72">
        <f t="shared" si="25"/>
        <v>414</v>
      </c>
      <c r="B416" s="61"/>
      <c r="C416" s="62"/>
      <c r="D416" s="63"/>
      <c r="E416" s="63"/>
      <c r="F416" s="73" t="str">
        <f t="shared" ca="1" si="26"/>
        <v/>
      </c>
      <c r="G416" s="76" t="str">
        <f t="shared" ca="1" si="27"/>
        <v/>
      </c>
      <c r="H416" s="76" t="str">
        <f t="shared" si="28"/>
        <v/>
      </c>
    </row>
    <row r="417" spans="1:8" x14ac:dyDescent="0.2">
      <c r="A417" s="100">
        <f t="shared" si="25"/>
        <v>415</v>
      </c>
      <c r="B417" s="60"/>
      <c r="C417" s="59"/>
      <c r="D417" s="58"/>
      <c r="E417" s="58"/>
      <c r="F417" s="77" t="str">
        <f t="shared" ca="1" si="26"/>
        <v/>
      </c>
      <c r="G417" s="77" t="str">
        <f t="shared" ca="1" si="27"/>
        <v/>
      </c>
      <c r="H417" s="71" t="str">
        <f t="shared" si="28"/>
        <v/>
      </c>
    </row>
    <row r="418" spans="1:8" x14ac:dyDescent="0.2">
      <c r="A418" s="72">
        <f t="shared" si="25"/>
        <v>416</v>
      </c>
      <c r="B418" s="61"/>
      <c r="C418" s="62"/>
      <c r="D418" s="63"/>
      <c r="E418" s="63"/>
      <c r="F418" s="73" t="str">
        <f t="shared" ca="1" si="26"/>
        <v/>
      </c>
      <c r="G418" s="76" t="str">
        <f t="shared" ca="1" si="27"/>
        <v/>
      </c>
      <c r="H418" s="76" t="str">
        <f t="shared" si="28"/>
        <v/>
      </c>
    </row>
    <row r="419" spans="1:8" x14ac:dyDescent="0.2">
      <c r="A419" s="100">
        <f t="shared" si="25"/>
        <v>417</v>
      </c>
      <c r="B419" s="60"/>
      <c r="C419" s="59"/>
      <c r="D419" s="58"/>
      <c r="E419" s="58"/>
      <c r="F419" s="77" t="str">
        <f t="shared" ca="1" si="26"/>
        <v/>
      </c>
      <c r="G419" s="77" t="str">
        <f t="shared" ca="1" si="27"/>
        <v/>
      </c>
      <c r="H419" s="71" t="str">
        <f t="shared" si="28"/>
        <v/>
      </c>
    </row>
    <row r="420" spans="1:8" x14ac:dyDescent="0.2">
      <c r="A420" s="72">
        <f t="shared" si="25"/>
        <v>418</v>
      </c>
      <c r="B420" s="61"/>
      <c r="C420" s="62"/>
      <c r="D420" s="63"/>
      <c r="E420" s="63"/>
      <c r="F420" s="73" t="str">
        <f t="shared" ca="1" si="26"/>
        <v/>
      </c>
      <c r="G420" s="76" t="str">
        <f t="shared" ca="1" si="27"/>
        <v/>
      </c>
      <c r="H420" s="76" t="str">
        <f t="shared" si="28"/>
        <v/>
      </c>
    </row>
    <row r="421" spans="1:8" x14ac:dyDescent="0.2">
      <c r="A421" s="100">
        <f t="shared" si="25"/>
        <v>419</v>
      </c>
      <c r="B421" s="60"/>
      <c r="C421" s="59"/>
      <c r="D421" s="58"/>
      <c r="E421" s="58"/>
      <c r="F421" s="77" t="str">
        <f t="shared" ca="1" si="26"/>
        <v/>
      </c>
      <c r="G421" s="77" t="str">
        <f t="shared" ca="1" si="27"/>
        <v/>
      </c>
      <c r="H421" s="71" t="str">
        <f t="shared" si="28"/>
        <v/>
      </c>
    </row>
    <row r="422" spans="1:8" x14ac:dyDescent="0.2">
      <c r="A422" s="72">
        <f t="shared" si="25"/>
        <v>420</v>
      </c>
      <c r="B422" s="61"/>
      <c r="C422" s="62"/>
      <c r="D422" s="63"/>
      <c r="E422" s="63"/>
      <c r="F422" s="73" t="str">
        <f t="shared" ca="1" si="26"/>
        <v/>
      </c>
      <c r="G422" s="76" t="str">
        <f t="shared" ca="1" si="27"/>
        <v/>
      </c>
      <c r="H422" s="76" t="str">
        <f t="shared" si="28"/>
        <v/>
      </c>
    </row>
    <row r="423" spans="1:8" x14ac:dyDescent="0.2">
      <c r="A423" s="100">
        <f t="shared" si="25"/>
        <v>421</v>
      </c>
      <c r="B423" s="60"/>
      <c r="C423" s="59"/>
      <c r="D423" s="58"/>
      <c r="E423" s="58"/>
      <c r="F423" s="77" t="str">
        <f t="shared" ca="1" si="26"/>
        <v/>
      </c>
      <c r="G423" s="77" t="str">
        <f t="shared" ca="1" si="27"/>
        <v/>
      </c>
      <c r="H423" s="71" t="str">
        <f t="shared" si="28"/>
        <v/>
      </c>
    </row>
    <row r="424" spans="1:8" x14ac:dyDescent="0.2">
      <c r="A424" s="72">
        <f t="shared" si="25"/>
        <v>422</v>
      </c>
      <c r="B424" s="61"/>
      <c r="C424" s="62"/>
      <c r="D424" s="63"/>
      <c r="E424" s="63"/>
      <c r="F424" s="73" t="str">
        <f t="shared" ca="1" si="26"/>
        <v/>
      </c>
      <c r="G424" s="76" t="str">
        <f t="shared" ca="1" si="27"/>
        <v/>
      </c>
      <c r="H424" s="76" t="str">
        <f t="shared" si="28"/>
        <v/>
      </c>
    </row>
    <row r="425" spans="1:8" x14ac:dyDescent="0.2">
      <c r="A425" s="100">
        <f t="shared" si="25"/>
        <v>423</v>
      </c>
      <c r="B425" s="60"/>
      <c r="C425" s="59"/>
      <c r="D425" s="58"/>
      <c r="E425" s="58"/>
      <c r="F425" s="77" t="str">
        <f t="shared" ca="1" si="26"/>
        <v/>
      </c>
      <c r="G425" s="77" t="str">
        <f t="shared" ca="1" si="27"/>
        <v/>
      </c>
      <c r="H425" s="71" t="str">
        <f t="shared" si="28"/>
        <v/>
      </c>
    </row>
    <row r="426" spans="1:8" x14ac:dyDescent="0.2">
      <c r="A426" s="72">
        <f t="shared" si="25"/>
        <v>424</v>
      </c>
      <c r="B426" s="61"/>
      <c r="C426" s="62"/>
      <c r="D426" s="63"/>
      <c r="E426" s="63"/>
      <c r="F426" s="73" t="str">
        <f t="shared" ca="1" si="26"/>
        <v/>
      </c>
      <c r="G426" s="76" t="str">
        <f t="shared" ca="1" si="27"/>
        <v/>
      </c>
      <c r="H426" s="76" t="str">
        <f t="shared" si="28"/>
        <v/>
      </c>
    </row>
    <row r="427" spans="1:8" x14ac:dyDescent="0.2">
      <c r="A427" s="100">
        <f t="shared" si="25"/>
        <v>425</v>
      </c>
      <c r="B427" s="60"/>
      <c r="C427" s="59"/>
      <c r="D427" s="58"/>
      <c r="E427" s="58"/>
      <c r="F427" s="77" t="str">
        <f t="shared" ca="1" si="26"/>
        <v/>
      </c>
      <c r="G427" s="77" t="str">
        <f t="shared" ca="1" si="27"/>
        <v/>
      </c>
      <c r="H427" s="71" t="str">
        <f t="shared" si="28"/>
        <v/>
      </c>
    </row>
    <row r="428" spans="1:8" x14ac:dyDescent="0.2">
      <c r="A428" s="72">
        <f t="shared" si="25"/>
        <v>426</v>
      </c>
      <c r="B428" s="61"/>
      <c r="C428" s="62"/>
      <c r="D428" s="63"/>
      <c r="E428" s="63"/>
      <c r="F428" s="73" t="str">
        <f t="shared" ca="1" si="26"/>
        <v/>
      </c>
      <c r="G428" s="76" t="str">
        <f t="shared" ca="1" si="27"/>
        <v/>
      </c>
      <c r="H428" s="76" t="str">
        <f t="shared" si="28"/>
        <v/>
      </c>
    </row>
    <row r="429" spans="1:8" x14ac:dyDescent="0.2">
      <c r="A429" s="100">
        <f t="shared" si="25"/>
        <v>427</v>
      </c>
      <c r="B429" s="60"/>
      <c r="C429" s="59"/>
      <c r="D429" s="58"/>
      <c r="E429" s="58"/>
      <c r="F429" s="77" t="str">
        <f t="shared" ca="1" si="26"/>
        <v/>
      </c>
      <c r="G429" s="77" t="str">
        <f t="shared" ca="1" si="27"/>
        <v/>
      </c>
      <c r="H429" s="71" t="str">
        <f t="shared" si="28"/>
        <v/>
      </c>
    </row>
    <row r="430" spans="1:8" x14ac:dyDescent="0.2">
      <c r="A430" s="72">
        <f t="shared" si="25"/>
        <v>428</v>
      </c>
      <c r="B430" s="61"/>
      <c r="C430" s="62"/>
      <c r="D430" s="63"/>
      <c r="E430" s="63"/>
      <c r="F430" s="73" t="str">
        <f t="shared" ca="1" si="26"/>
        <v/>
      </c>
      <c r="G430" s="76" t="str">
        <f t="shared" ca="1" si="27"/>
        <v/>
      </c>
      <c r="H430" s="76" t="str">
        <f t="shared" si="28"/>
        <v/>
      </c>
    </row>
    <row r="431" spans="1:8" x14ac:dyDescent="0.2">
      <c r="A431" s="100">
        <f t="shared" si="25"/>
        <v>429</v>
      </c>
      <c r="B431" s="60"/>
      <c r="C431" s="59"/>
      <c r="D431" s="58"/>
      <c r="E431" s="58"/>
      <c r="F431" s="77" t="str">
        <f t="shared" ca="1" si="26"/>
        <v/>
      </c>
      <c r="G431" s="77" t="str">
        <f t="shared" ca="1" si="27"/>
        <v/>
      </c>
      <c r="H431" s="71" t="str">
        <f t="shared" si="28"/>
        <v/>
      </c>
    </row>
    <row r="432" spans="1:8" x14ac:dyDescent="0.2">
      <c r="A432" s="72">
        <f t="shared" si="25"/>
        <v>430</v>
      </c>
      <c r="B432" s="61"/>
      <c r="C432" s="62"/>
      <c r="D432" s="63"/>
      <c r="E432" s="63"/>
      <c r="F432" s="73" t="str">
        <f t="shared" ca="1" si="26"/>
        <v/>
      </c>
      <c r="G432" s="76" t="str">
        <f t="shared" ca="1" si="27"/>
        <v/>
      </c>
      <c r="H432" s="76" t="str">
        <f t="shared" si="28"/>
        <v/>
      </c>
    </row>
    <row r="433" spans="1:8" x14ac:dyDescent="0.2">
      <c r="A433" s="100">
        <f t="shared" si="25"/>
        <v>431</v>
      </c>
      <c r="B433" s="60"/>
      <c r="C433" s="59"/>
      <c r="D433" s="58"/>
      <c r="E433" s="58"/>
      <c r="F433" s="77" t="str">
        <f t="shared" ca="1" si="26"/>
        <v/>
      </c>
      <c r="G433" s="77" t="str">
        <f t="shared" ca="1" si="27"/>
        <v/>
      </c>
      <c r="H433" s="71" t="str">
        <f t="shared" si="28"/>
        <v/>
      </c>
    </row>
    <row r="434" spans="1:8" x14ac:dyDescent="0.2">
      <c r="A434" s="72">
        <f t="shared" si="25"/>
        <v>432</v>
      </c>
      <c r="B434" s="61"/>
      <c r="C434" s="62"/>
      <c r="D434" s="63"/>
      <c r="E434" s="63"/>
      <c r="F434" s="73" t="str">
        <f t="shared" ca="1" si="26"/>
        <v/>
      </c>
      <c r="G434" s="76" t="str">
        <f t="shared" ca="1" si="27"/>
        <v/>
      </c>
      <c r="H434" s="76" t="str">
        <f t="shared" si="28"/>
        <v/>
      </c>
    </row>
    <row r="435" spans="1:8" x14ac:dyDescent="0.2">
      <c r="A435" s="100">
        <f t="shared" si="25"/>
        <v>433</v>
      </c>
      <c r="B435" s="60"/>
      <c r="C435" s="59"/>
      <c r="D435" s="58"/>
      <c r="E435" s="58"/>
      <c r="F435" s="77" t="str">
        <f t="shared" ca="1" si="26"/>
        <v/>
      </c>
      <c r="G435" s="77" t="str">
        <f t="shared" ca="1" si="27"/>
        <v/>
      </c>
      <c r="H435" s="71" t="str">
        <f t="shared" si="28"/>
        <v/>
      </c>
    </row>
    <row r="436" spans="1:8" x14ac:dyDescent="0.2">
      <c r="A436" s="72">
        <f t="shared" si="25"/>
        <v>434</v>
      </c>
      <c r="B436" s="61"/>
      <c r="C436" s="62"/>
      <c r="D436" s="63"/>
      <c r="E436" s="63"/>
      <c r="F436" s="73" t="str">
        <f t="shared" ca="1" si="26"/>
        <v/>
      </c>
      <c r="G436" s="76" t="str">
        <f t="shared" ca="1" si="27"/>
        <v/>
      </c>
      <c r="H436" s="76" t="str">
        <f t="shared" si="28"/>
        <v/>
      </c>
    </row>
    <row r="437" spans="1:8" x14ac:dyDescent="0.2">
      <c r="A437" s="100">
        <f t="shared" si="25"/>
        <v>435</v>
      </c>
      <c r="B437" s="60"/>
      <c r="C437" s="59"/>
      <c r="D437" s="58"/>
      <c r="E437" s="58"/>
      <c r="F437" s="77" t="str">
        <f t="shared" ca="1" si="26"/>
        <v/>
      </c>
      <c r="G437" s="77" t="str">
        <f t="shared" ca="1" si="27"/>
        <v/>
      </c>
      <c r="H437" s="71" t="str">
        <f t="shared" si="28"/>
        <v/>
      </c>
    </row>
    <row r="438" spans="1:8" x14ac:dyDescent="0.2">
      <c r="A438" s="72">
        <f t="shared" si="25"/>
        <v>436</v>
      </c>
      <c r="B438" s="61"/>
      <c r="C438" s="62"/>
      <c r="D438" s="63"/>
      <c r="E438" s="63"/>
      <c r="F438" s="73" t="str">
        <f t="shared" ca="1" si="26"/>
        <v/>
      </c>
      <c r="G438" s="76" t="str">
        <f t="shared" ca="1" si="27"/>
        <v/>
      </c>
      <c r="H438" s="76" t="str">
        <f t="shared" si="28"/>
        <v/>
      </c>
    </row>
    <row r="439" spans="1:8" x14ac:dyDescent="0.2">
      <c r="A439" s="100">
        <f t="shared" si="25"/>
        <v>437</v>
      </c>
      <c r="B439" s="60"/>
      <c r="C439" s="59"/>
      <c r="D439" s="58"/>
      <c r="E439" s="58"/>
      <c r="F439" s="77" t="str">
        <f t="shared" ca="1" si="26"/>
        <v/>
      </c>
      <c r="G439" s="77" t="str">
        <f t="shared" ca="1" si="27"/>
        <v/>
      </c>
      <c r="H439" s="71" t="str">
        <f t="shared" si="28"/>
        <v/>
      </c>
    </row>
    <row r="440" spans="1:8" x14ac:dyDescent="0.2">
      <c r="A440" s="72">
        <f t="shared" si="25"/>
        <v>438</v>
      </c>
      <c r="B440" s="61"/>
      <c r="C440" s="62"/>
      <c r="D440" s="63"/>
      <c r="E440" s="63"/>
      <c r="F440" s="73" t="str">
        <f t="shared" ca="1" si="26"/>
        <v/>
      </c>
      <c r="G440" s="76" t="str">
        <f t="shared" ca="1" si="27"/>
        <v/>
      </c>
      <c r="H440" s="76" t="str">
        <f t="shared" si="28"/>
        <v/>
      </c>
    </row>
    <row r="441" spans="1:8" x14ac:dyDescent="0.2">
      <c r="A441" s="100">
        <f t="shared" si="25"/>
        <v>439</v>
      </c>
      <c r="B441" s="60"/>
      <c r="C441" s="59"/>
      <c r="D441" s="58"/>
      <c r="E441" s="58"/>
      <c r="F441" s="77" t="str">
        <f t="shared" ca="1" si="26"/>
        <v/>
      </c>
      <c r="G441" s="77" t="str">
        <f t="shared" ca="1" si="27"/>
        <v/>
      </c>
      <c r="H441" s="71" t="str">
        <f t="shared" si="28"/>
        <v/>
      </c>
    </row>
    <row r="442" spans="1:8" x14ac:dyDescent="0.2">
      <c r="A442" s="72">
        <f t="shared" si="25"/>
        <v>440</v>
      </c>
      <c r="B442" s="61"/>
      <c r="C442" s="62"/>
      <c r="D442" s="63"/>
      <c r="E442" s="63"/>
      <c r="F442" s="73" t="str">
        <f t="shared" ca="1" si="26"/>
        <v/>
      </c>
      <c r="G442" s="76" t="str">
        <f t="shared" ca="1" si="27"/>
        <v/>
      </c>
      <c r="H442" s="76" t="str">
        <f t="shared" si="28"/>
        <v/>
      </c>
    </row>
    <row r="443" spans="1:8" x14ac:dyDescent="0.2">
      <c r="A443" s="100">
        <f t="shared" si="25"/>
        <v>441</v>
      </c>
      <c r="B443" s="60"/>
      <c r="C443" s="59"/>
      <c r="D443" s="58"/>
      <c r="E443" s="58"/>
      <c r="F443" s="77" t="str">
        <f t="shared" ca="1" si="26"/>
        <v/>
      </c>
      <c r="G443" s="77" t="str">
        <f t="shared" ca="1" si="27"/>
        <v/>
      </c>
      <c r="H443" s="71" t="str">
        <f t="shared" si="28"/>
        <v/>
      </c>
    </row>
    <row r="444" spans="1:8" x14ac:dyDescent="0.2">
      <c r="A444" s="72">
        <f t="shared" si="25"/>
        <v>442</v>
      </c>
      <c r="B444" s="61"/>
      <c r="C444" s="62"/>
      <c r="D444" s="63"/>
      <c r="E444" s="63"/>
      <c r="F444" s="73" t="str">
        <f t="shared" ca="1" si="26"/>
        <v/>
      </c>
      <c r="G444" s="76" t="str">
        <f t="shared" ca="1" si="27"/>
        <v/>
      </c>
      <c r="H444" s="76" t="str">
        <f t="shared" si="28"/>
        <v/>
      </c>
    </row>
    <row r="445" spans="1:8" x14ac:dyDescent="0.2">
      <c r="A445" s="100">
        <f t="shared" si="25"/>
        <v>443</v>
      </c>
      <c r="B445" s="60"/>
      <c r="C445" s="59"/>
      <c r="D445" s="58"/>
      <c r="E445" s="58"/>
      <c r="F445" s="77" t="str">
        <f t="shared" ca="1" si="26"/>
        <v/>
      </c>
      <c r="G445" s="77" t="str">
        <f t="shared" ca="1" si="27"/>
        <v/>
      </c>
      <c r="H445" s="71" t="str">
        <f t="shared" si="28"/>
        <v/>
      </c>
    </row>
    <row r="446" spans="1:8" x14ac:dyDescent="0.2">
      <c r="A446" s="72">
        <f t="shared" si="25"/>
        <v>444</v>
      </c>
      <c r="B446" s="61"/>
      <c r="C446" s="62"/>
      <c r="D446" s="63"/>
      <c r="E446" s="63"/>
      <c r="F446" s="73" t="str">
        <f t="shared" ca="1" si="26"/>
        <v/>
      </c>
      <c r="G446" s="76" t="str">
        <f t="shared" ca="1" si="27"/>
        <v/>
      </c>
      <c r="H446" s="76" t="str">
        <f t="shared" si="28"/>
        <v/>
      </c>
    </row>
    <row r="447" spans="1:8" x14ac:dyDescent="0.2">
      <c r="A447" s="100">
        <f t="shared" si="25"/>
        <v>445</v>
      </c>
      <c r="B447" s="60"/>
      <c r="C447" s="59"/>
      <c r="D447" s="58"/>
      <c r="E447" s="58"/>
      <c r="F447" s="77" t="str">
        <f t="shared" ca="1" si="26"/>
        <v/>
      </c>
      <c r="G447" s="77" t="str">
        <f t="shared" ca="1" si="27"/>
        <v/>
      </c>
      <c r="H447" s="71" t="str">
        <f t="shared" si="28"/>
        <v/>
      </c>
    </row>
    <row r="448" spans="1:8" x14ac:dyDescent="0.2">
      <c r="A448" s="72">
        <f t="shared" si="25"/>
        <v>446</v>
      </c>
      <c r="B448" s="61"/>
      <c r="C448" s="62"/>
      <c r="D448" s="63"/>
      <c r="E448" s="63"/>
      <c r="F448" s="73" t="str">
        <f t="shared" ca="1" si="26"/>
        <v/>
      </c>
      <c r="G448" s="76" t="str">
        <f t="shared" ca="1" si="27"/>
        <v/>
      </c>
      <c r="H448" s="76" t="str">
        <f t="shared" si="28"/>
        <v/>
      </c>
    </row>
    <row r="449" spans="1:8" x14ac:dyDescent="0.2">
      <c r="A449" s="100">
        <f t="shared" si="25"/>
        <v>447</v>
      </c>
      <c r="B449" s="60"/>
      <c r="C449" s="59"/>
      <c r="D449" s="58"/>
      <c r="E449" s="58"/>
      <c r="F449" s="77" t="str">
        <f t="shared" ca="1" si="26"/>
        <v/>
      </c>
      <c r="G449" s="77" t="str">
        <f t="shared" ca="1" si="27"/>
        <v/>
      </c>
      <c r="H449" s="71" t="str">
        <f t="shared" si="28"/>
        <v/>
      </c>
    </row>
    <row r="450" spans="1:8" x14ac:dyDescent="0.2">
      <c r="A450" s="72">
        <f t="shared" si="25"/>
        <v>448</v>
      </c>
      <c r="B450" s="61"/>
      <c r="C450" s="62"/>
      <c r="D450" s="63"/>
      <c r="E450" s="63"/>
      <c r="F450" s="73" t="str">
        <f t="shared" ca="1" si="26"/>
        <v/>
      </c>
      <c r="G450" s="76" t="str">
        <f t="shared" ca="1" si="27"/>
        <v/>
      </c>
      <c r="H450" s="76" t="str">
        <f t="shared" si="28"/>
        <v/>
      </c>
    </row>
    <row r="451" spans="1:8" x14ac:dyDescent="0.2">
      <c r="A451" s="100">
        <f t="shared" si="25"/>
        <v>449</v>
      </c>
      <c r="B451" s="60"/>
      <c r="C451" s="59"/>
      <c r="D451" s="58"/>
      <c r="E451" s="58"/>
      <c r="F451" s="77" t="str">
        <f t="shared" ca="1" si="26"/>
        <v/>
      </c>
      <c r="G451" s="77" t="str">
        <f t="shared" ca="1" si="27"/>
        <v/>
      </c>
      <c r="H451" s="71" t="str">
        <f t="shared" si="28"/>
        <v/>
      </c>
    </row>
    <row r="452" spans="1:8" x14ac:dyDescent="0.2">
      <c r="A452" s="72">
        <f t="shared" ref="A452:A502" si="29">+A451+1</f>
        <v>450</v>
      </c>
      <c r="B452" s="61"/>
      <c r="C452" s="62"/>
      <c r="D452" s="63"/>
      <c r="E452" s="63"/>
      <c r="F452" s="73" t="str">
        <f t="shared" ca="1" si="26"/>
        <v/>
      </c>
      <c r="G452" s="76" t="str">
        <f t="shared" ca="1" si="27"/>
        <v/>
      </c>
      <c r="H452" s="76" t="str">
        <f t="shared" si="28"/>
        <v/>
      </c>
    </row>
    <row r="453" spans="1:8" x14ac:dyDescent="0.2">
      <c r="A453" s="100">
        <f t="shared" si="29"/>
        <v>451</v>
      </c>
      <c r="B453" s="60"/>
      <c r="C453" s="59"/>
      <c r="D453" s="58"/>
      <c r="E453" s="58"/>
      <c r="F453" s="77" t="str">
        <f t="shared" ref="F453:F502" ca="1" si="30">IF(ISBLANK(D453),"",CELL("conteúdo",INDEX($J$1:$K$12,D453,2)))</f>
        <v/>
      </c>
      <c r="G453" s="77" t="str">
        <f t="shared" ref="G453:G502" ca="1" si="31">IF(ISBLANK(D453),"",CELL("conteúdo",INDEX($J$1:$K$12,D453,1)))</f>
        <v/>
      </c>
      <c r="H453" s="71" t="str">
        <f t="shared" ref="H453:H502" si="32">IF(ISBLANK(D453),"",G453*E453)</f>
        <v/>
      </c>
    </row>
    <row r="454" spans="1:8" x14ac:dyDescent="0.2">
      <c r="A454" s="72">
        <f t="shared" si="29"/>
        <v>452</v>
      </c>
      <c r="B454" s="61"/>
      <c r="C454" s="62"/>
      <c r="D454" s="63"/>
      <c r="E454" s="63"/>
      <c r="F454" s="73" t="str">
        <f t="shared" ca="1" si="30"/>
        <v/>
      </c>
      <c r="G454" s="76" t="str">
        <f t="shared" ca="1" si="31"/>
        <v/>
      </c>
      <c r="H454" s="76" t="str">
        <f t="shared" si="32"/>
        <v/>
      </c>
    </row>
    <row r="455" spans="1:8" x14ac:dyDescent="0.2">
      <c r="A455" s="100">
        <f t="shared" si="29"/>
        <v>453</v>
      </c>
      <c r="B455" s="60"/>
      <c r="C455" s="59"/>
      <c r="D455" s="58"/>
      <c r="E455" s="58"/>
      <c r="F455" s="77" t="str">
        <f t="shared" ca="1" si="30"/>
        <v/>
      </c>
      <c r="G455" s="77" t="str">
        <f t="shared" ca="1" si="31"/>
        <v/>
      </c>
      <c r="H455" s="71" t="str">
        <f t="shared" si="32"/>
        <v/>
      </c>
    </row>
    <row r="456" spans="1:8" x14ac:dyDescent="0.2">
      <c r="A456" s="72">
        <f t="shared" si="29"/>
        <v>454</v>
      </c>
      <c r="B456" s="61"/>
      <c r="C456" s="62"/>
      <c r="D456" s="63"/>
      <c r="E456" s="63"/>
      <c r="F456" s="73" t="str">
        <f t="shared" ca="1" si="30"/>
        <v/>
      </c>
      <c r="G456" s="76" t="str">
        <f t="shared" ca="1" si="31"/>
        <v/>
      </c>
      <c r="H456" s="76" t="str">
        <f t="shared" si="32"/>
        <v/>
      </c>
    </row>
    <row r="457" spans="1:8" x14ac:dyDescent="0.2">
      <c r="A457" s="100">
        <f t="shared" si="29"/>
        <v>455</v>
      </c>
      <c r="B457" s="60"/>
      <c r="C457" s="59"/>
      <c r="D457" s="58"/>
      <c r="E457" s="58"/>
      <c r="F457" s="77" t="str">
        <f t="shared" ca="1" si="30"/>
        <v/>
      </c>
      <c r="G457" s="77" t="str">
        <f t="shared" ca="1" si="31"/>
        <v/>
      </c>
      <c r="H457" s="71" t="str">
        <f t="shared" si="32"/>
        <v/>
      </c>
    </row>
    <row r="458" spans="1:8" x14ac:dyDescent="0.2">
      <c r="A458" s="72">
        <f t="shared" si="29"/>
        <v>456</v>
      </c>
      <c r="B458" s="61"/>
      <c r="C458" s="62"/>
      <c r="D458" s="63"/>
      <c r="E458" s="63"/>
      <c r="F458" s="73" t="str">
        <f t="shared" ca="1" si="30"/>
        <v/>
      </c>
      <c r="G458" s="76" t="str">
        <f t="shared" ca="1" si="31"/>
        <v/>
      </c>
      <c r="H458" s="76" t="str">
        <f t="shared" si="32"/>
        <v/>
      </c>
    </row>
    <row r="459" spans="1:8" x14ac:dyDescent="0.2">
      <c r="A459" s="100">
        <f t="shared" si="29"/>
        <v>457</v>
      </c>
      <c r="B459" s="60"/>
      <c r="C459" s="59"/>
      <c r="D459" s="58"/>
      <c r="E459" s="58"/>
      <c r="F459" s="77" t="str">
        <f t="shared" ca="1" si="30"/>
        <v/>
      </c>
      <c r="G459" s="77" t="str">
        <f t="shared" ca="1" si="31"/>
        <v/>
      </c>
      <c r="H459" s="71" t="str">
        <f t="shared" si="32"/>
        <v/>
      </c>
    </row>
    <row r="460" spans="1:8" x14ac:dyDescent="0.2">
      <c r="A460" s="72">
        <f t="shared" si="29"/>
        <v>458</v>
      </c>
      <c r="B460" s="61"/>
      <c r="C460" s="62"/>
      <c r="D460" s="63"/>
      <c r="E460" s="63"/>
      <c r="F460" s="73" t="str">
        <f t="shared" ca="1" si="30"/>
        <v/>
      </c>
      <c r="G460" s="76" t="str">
        <f t="shared" ca="1" si="31"/>
        <v/>
      </c>
      <c r="H460" s="76" t="str">
        <f t="shared" si="32"/>
        <v/>
      </c>
    </row>
    <row r="461" spans="1:8" x14ac:dyDescent="0.2">
      <c r="A461" s="100">
        <f t="shared" si="29"/>
        <v>459</v>
      </c>
      <c r="B461" s="60"/>
      <c r="C461" s="59"/>
      <c r="D461" s="58"/>
      <c r="E461" s="58"/>
      <c r="F461" s="77" t="str">
        <f t="shared" ca="1" si="30"/>
        <v/>
      </c>
      <c r="G461" s="77" t="str">
        <f t="shared" ca="1" si="31"/>
        <v/>
      </c>
      <c r="H461" s="71" t="str">
        <f t="shared" si="32"/>
        <v/>
      </c>
    </row>
    <row r="462" spans="1:8" x14ac:dyDescent="0.2">
      <c r="A462" s="72">
        <f t="shared" si="29"/>
        <v>460</v>
      </c>
      <c r="B462" s="61"/>
      <c r="C462" s="62"/>
      <c r="D462" s="63"/>
      <c r="E462" s="63"/>
      <c r="F462" s="73" t="str">
        <f t="shared" ca="1" si="30"/>
        <v/>
      </c>
      <c r="G462" s="76" t="str">
        <f t="shared" ca="1" si="31"/>
        <v/>
      </c>
      <c r="H462" s="76" t="str">
        <f t="shared" si="32"/>
        <v/>
      </c>
    </row>
    <row r="463" spans="1:8" x14ac:dyDescent="0.2">
      <c r="A463" s="100">
        <f t="shared" si="29"/>
        <v>461</v>
      </c>
      <c r="B463" s="60"/>
      <c r="C463" s="59"/>
      <c r="D463" s="58"/>
      <c r="E463" s="58"/>
      <c r="F463" s="77" t="str">
        <f t="shared" ca="1" si="30"/>
        <v/>
      </c>
      <c r="G463" s="77" t="str">
        <f t="shared" ca="1" si="31"/>
        <v/>
      </c>
      <c r="H463" s="71" t="str">
        <f t="shared" si="32"/>
        <v/>
      </c>
    </row>
    <row r="464" spans="1:8" x14ac:dyDescent="0.2">
      <c r="A464" s="72">
        <f t="shared" si="29"/>
        <v>462</v>
      </c>
      <c r="B464" s="61"/>
      <c r="C464" s="62"/>
      <c r="D464" s="63"/>
      <c r="E464" s="63"/>
      <c r="F464" s="73" t="str">
        <f t="shared" ca="1" si="30"/>
        <v/>
      </c>
      <c r="G464" s="76" t="str">
        <f t="shared" ca="1" si="31"/>
        <v/>
      </c>
      <c r="H464" s="76" t="str">
        <f t="shared" si="32"/>
        <v/>
      </c>
    </row>
    <row r="465" spans="1:8" x14ac:dyDescent="0.2">
      <c r="A465" s="100">
        <f t="shared" si="29"/>
        <v>463</v>
      </c>
      <c r="B465" s="60"/>
      <c r="C465" s="59"/>
      <c r="D465" s="58"/>
      <c r="E465" s="58"/>
      <c r="F465" s="77" t="str">
        <f t="shared" ca="1" si="30"/>
        <v/>
      </c>
      <c r="G465" s="77" t="str">
        <f t="shared" ca="1" si="31"/>
        <v/>
      </c>
      <c r="H465" s="71" t="str">
        <f t="shared" si="32"/>
        <v/>
      </c>
    </row>
    <row r="466" spans="1:8" x14ac:dyDescent="0.2">
      <c r="A466" s="72">
        <f t="shared" si="29"/>
        <v>464</v>
      </c>
      <c r="B466" s="61"/>
      <c r="C466" s="62"/>
      <c r="D466" s="63"/>
      <c r="E466" s="63"/>
      <c r="F466" s="73" t="str">
        <f t="shared" ca="1" si="30"/>
        <v/>
      </c>
      <c r="G466" s="76" t="str">
        <f t="shared" ca="1" si="31"/>
        <v/>
      </c>
      <c r="H466" s="76" t="str">
        <f t="shared" si="32"/>
        <v/>
      </c>
    </row>
    <row r="467" spans="1:8" x14ac:dyDescent="0.2">
      <c r="A467" s="100">
        <f t="shared" si="29"/>
        <v>465</v>
      </c>
      <c r="B467" s="60"/>
      <c r="C467" s="59"/>
      <c r="D467" s="58"/>
      <c r="E467" s="58"/>
      <c r="F467" s="77" t="str">
        <f t="shared" ca="1" si="30"/>
        <v/>
      </c>
      <c r="G467" s="77" t="str">
        <f t="shared" ca="1" si="31"/>
        <v/>
      </c>
      <c r="H467" s="71" t="str">
        <f t="shared" si="32"/>
        <v/>
      </c>
    </row>
    <row r="468" spans="1:8" x14ac:dyDescent="0.2">
      <c r="A468" s="72">
        <f t="shared" si="29"/>
        <v>466</v>
      </c>
      <c r="B468" s="61"/>
      <c r="C468" s="62"/>
      <c r="D468" s="63"/>
      <c r="E468" s="63"/>
      <c r="F468" s="73" t="str">
        <f t="shared" ca="1" si="30"/>
        <v/>
      </c>
      <c r="G468" s="76" t="str">
        <f t="shared" ca="1" si="31"/>
        <v/>
      </c>
      <c r="H468" s="76" t="str">
        <f t="shared" si="32"/>
        <v/>
      </c>
    </row>
    <row r="469" spans="1:8" x14ac:dyDescent="0.2">
      <c r="A469" s="100">
        <f t="shared" si="29"/>
        <v>467</v>
      </c>
      <c r="B469" s="60"/>
      <c r="C469" s="59"/>
      <c r="D469" s="58"/>
      <c r="E469" s="58"/>
      <c r="F469" s="77" t="str">
        <f t="shared" ca="1" si="30"/>
        <v/>
      </c>
      <c r="G469" s="77" t="str">
        <f t="shared" ca="1" si="31"/>
        <v/>
      </c>
      <c r="H469" s="71" t="str">
        <f t="shared" si="32"/>
        <v/>
      </c>
    </row>
    <row r="470" spans="1:8" x14ac:dyDescent="0.2">
      <c r="A470" s="72">
        <f t="shared" si="29"/>
        <v>468</v>
      </c>
      <c r="B470" s="61"/>
      <c r="C470" s="62"/>
      <c r="D470" s="63"/>
      <c r="E470" s="63"/>
      <c r="F470" s="73" t="str">
        <f t="shared" ca="1" si="30"/>
        <v/>
      </c>
      <c r="G470" s="76" t="str">
        <f t="shared" ca="1" si="31"/>
        <v/>
      </c>
      <c r="H470" s="76" t="str">
        <f t="shared" si="32"/>
        <v/>
      </c>
    </row>
    <row r="471" spans="1:8" x14ac:dyDescent="0.2">
      <c r="A471" s="100">
        <f t="shared" si="29"/>
        <v>469</v>
      </c>
      <c r="B471" s="60"/>
      <c r="C471" s="59"/>
      <c r="D471" s="58"/>
      <c r="E471" s="58"/>
      <c r="F471" s="77" t="str">
        <f t="shared" ca="1" si="30"/>
        <v/>
      </c>
      <c r="G471" s="77" t="str">
        <f t="shared" ca="1" si="31"/>
        <v/>
      </c>
      <c r="H471" s="71" t="str">
        <f t="shared" si="32"/>
        <v/>
      </c>
    </row>
    <row r="472" spans="1:8" x14ac:dyDescent="0.2">
      <c r="A472" s="72">
        <f t="shared" si="29"/>
        <v>470</v>
      </c>
      <c r="B472" s="61"/>
      <c r="C472" s="62"/>
      <c r="D472" s="63"/>
      <c r="E472" s="63"/>
      <c r="F472" s="73" t="str">
        <f t="shared" ca="1" si="30"/>
        <v/>
      </c>
      <c r="G472" s="76" t="str">
        <f t="shared" ca="1" si="31"/>
        <v/>
      </c>
      <c r="H472" s="76" t="str">
        <f t="shared" si="32"/>
        <v/>
      </c>
    </row>
    <row r="473" spans="1:8" x14ac:dyDescent="0.2">
      <c r="A473" s="100">
        <f t="shared" si="29"/>
        <v>471</v>
      </c>
      <c r="B473" s="60"/>
      <c r="C473" s="59"/>
      <c r="D473" s="58"/>
      <c r="E473" s="58"/>
      <c r="F473" s="77" t="str">
        <f t="shared" ca="1" si="30"/>
        <v/>
      </c>
      <c r="G473" s="77" t="str">
        <f t="shared" ca="1" si="31"/>
        <v/>
      </c>
      <c r="H473" s="71" t="str">
        <f t="shared" si="32"/>
        <v/>
      </c>
    </row>
    <row r="474" spans="1:8" x14ac:dyDescent="0.2">
      <c r="A474" s="72">
        <f t="shared" si="29"/>
        <v>472</v>
      </c>
      <c r="B474" s="61"/>
      <c r="C474" s="62"/>
      <c r="D474" s="63"/>
      <c r="E474" s="63"/>
      <c r="F474" s="73" t="str">
        <f t="shared" ca="1" si="30"/>
        <v/>
      </c>
      <c r="G474" s="76" t="str">
        <f t="shared" ca="1" si="31"/>
        <v/>
      </c>
      <c r="H474" s="76" t="str">
        <f t="shared" si="32"/>
        <v/>
      </c>
    </row>
    <row r="475" spans="1:8" x14ac:dyDescent="0.2">
      <c r="A475" s="100">
        <f t="shared" si="29"/>
        <v>473</v>
      </c>
      <c r="B475" s="60"/>
      <c r="C475" s="59"/>
      <c r="D475" s="58"/>
      <c r="E475" s="58"/>
      <c r="F475" s="77" t="str">
        <f t="shared" ca="1" si="30"/>
        <v/>
      </c>
      <c r="G475" s="77" t="str">
        <f t="shared" ca="1" si="31"/>
        <v/>
      </c>
      <c r="H475" s="71" t="str">
        <f t="shared" si="32"/>
        <v/>
      </c>
    </row>
    <row r="476" spans="1:8" x14ac:dyDescent="0.2">
      <c r="A476" s="72">
        <f t="shared" si="29"/>
        <v>474</v>
      </c>
      <c r="B476" s="61"/>
      <c r="C476" s="62"/>
      <c r="D476" s="63"/>
      <c r="E476" s="63"/>
      <c r="F476" s="73" t="str">
        <f t="shared" ca="1" si="30"/>
        <v/>
      </c>
      <c r="G476" s="76" t="str">
        <f t="shared" ca="1" si="31"/>
        <v/>
      </c>
      <c r="H476" s="76" t="str">
        <f t="shared" si="32"/>
        <v/>
      </c>
    </row>
    <row r="477" spans="1:8" x14ac:dyDescent="0.2">
      <c r="A477" s="100">
        <f t="shared" si="29"/>
        <v>475</v>
      </c>
      <c r="B477" s="60"/>
      <c r="C477" s="59"/>
      <c r="D477" s="58"/>
      <c r="E477" s="58"/>
      <c r="F477" s="77" t="str">
        <f t="shared" ca="1" si="30"/>
        <v/>
      </c>
      <c r="G477" s="77" t="str">
        <f t="shared" ca="1" si="31"/>
        <v/>
      </c>
      <c r="H477" s="71" t="str">
        <f t="shared" si="32"/>
        <v/>
      </c>
    </row>
    <row r="478" spans="1:8" x14ac:dyDescent="0.2">
      <c r="A478" s="72">
        <f t="shared" si="29"/>
        <v>476</v>
      </c>
      <c r="B478" s="61"/>
      <c r="C478" s="62"/>
      <c r="D478" s="63"/>
      <c r="E478" s="63"/>
      <c r="F478" s="73" t="str">
        <f t="shared" ca="1" si="30"/>
        <v/>
      </c>
      <c r="G478" s="76" t="str">
        <f t="shared" ca="1" si="31"/>
        <v/>
      </c>
      <c r="H478" s="76" t="str">
        <f t="shared" si="32"/>
        <v/>
      </c>
    </row>
    <row r="479" spans="1:8" x14ac:dyDescent="0.2">
      <c r="A479" s="100">
        <f t="shared" si="29"/>
        <v>477</v>
      </c>
      <c r="B479" s="60"/>
      <c r="C479" s="59"/>
      <c r="D479" s="58"/>
      <c r="E479" s="58"/>
      <c r="F479" s="77" t="str">
        <f t="shared" ca="1" si="30"/>
        <v/>
      </c>
      <c r="G479" s="77" t="str">
        <f t="shared" ca="1" si="31"/>
        <v/>
      </c>
      <c r="H479" s="71" t="str">
        <f t="shared" si="32"/>
        <v/>
      </c>
    </row>
    <row r="480" spans="1:8" x14ac:dyDescent="0.2">
      <c r="A480" s="72">
        <f t="shared" si="29"/>
        <v>478</v>
      </c>
      <c r="B480" s="61"/>
      <c r="C480" s="62"/>
      <c r="D480" s="63"/>
      <c r="E480" s="63"/>
      <c r="F480" s="73" t="str">
        <f t="shared" ca="1" si="30"/>
        <v/>
      </c>
      <c r="G480" s="76" t="str">
        <f t="shared" ca="1" si="31"/>
        <v/>
      </c>
      <c r="H480" s="76" t="str">
        <f t="shared" si="32"/>
        <v/>
      </c>
    </row>
    <row r="481" spans="1:8" x14ac:dyDescent="0.2">
      <c r="A481" s="100">
        <f t="shared" si="29"/>
        <v>479</v>
      </c>
      <c r="B481" s="60"/>
      <c r="C481" s="59"/>
      <c r="D481" s="58"/>
      <c r="E481" s="58"/>
      <c r="F481" s="77" t="str">
        <f t="shared" ca="1" si="30"/>
        <v/>
      </c>
      <c r="G481" s="77" t="str">
        <f t="shared" ca="1" si="31"/>
        <v/>
      </c>
      <c r="H481" s="71" t="str">
        <f t="shared" si="32"/>
        <v/>
      </c>
    </row>
    <row r="482" spans="1:8" x14ac:dyDescent="0.2">
      <c r="A482" s="72">
        <f t="shared" si="29"/>
        <v>480</v>
      </c>
      <c r="B482" s="61"/>
      <c r="C482" s="62"/>
      <c r="D482" s="63"/>
      <c r="E482" s="63"/>
      <c r="F482" s="73" t="str">
        <f t="shared" ca="1" si="30"/>
        <v/>
      </c>
      <c r="G482" s="76" t="str">
        <f t="shared" ca="1" si="31"/>
        <v/>
      </c>
      <c r="H482" s="76" t="str">
        <f t="shared" si="32"/>
        <v/>
      </c>
    </row>
    <row r="483" spans="1:8" x14ac:dyDescent="0.2">
      <c r="A483" s="100">
        <f t="shared" si="29"/>
        <v>481</v>
      </c>
      <c r="B483" s="60"/>
      <c r="C483" s="59"/>
      <c r="D483" s="58"/>
      <c r="E483" s="58"/>
      <c r="F483" s="77" t="str">
        <f t="shared" ca="1" si="30"/>
        <v/>
      </c>
      <c r="G483" s="77" t="str">
        <f t="shared" ca="1" si="31"/>
        <v/>
      </c>
      <c r="H483" s="71" t="str">
        <f t="shared" si="32"/>
        <v/>
      </c>
    </row>
    <row r="484" spans="1:8" x14ac:dyDescent="0.2">
      <c r="A484" s="72">
        <f t="shared" si="29"/>
        <v>482</v>
      </c>
      <c r="B484" s="61"/>
      <c r="C484" s="62"/>
      <c r="D484" s="63"/>
      <c r="E484" s="63"/>
      <c r="F484" s="73" t="str">
        <f t="shared" ca="1" si="30"/>
        <v/>
      </c>
      <c r="G484" s="76" t="str">
        <f t="shared" ca="1" si="31"/>
        <v/>
      </c>
      <c r="H484" s="76" t="str">
        <f t="shared" si="32"/>
        <v/>
      </c>
    </row>
    <row r="485" spans="1:8" x14ac:dyDescent="0.2">
      <c r="A485" s="100">
        <f t="shared" si="29"/>
        <v>483</v>
      </c>
      <c r="B485" s="60"/>
      <c r="C485" s="59"/>
      <c r="D485" s="58"/>
      <c r="E485" s="58"/>
      <c r="F485" s="77" t="str">
        <f t="shared" ca="1" si="30"/>
        <v/>
      </c>
      <c r="G485" s="77" t="str">
        <f t="shared" ca="1" si="31"/>
        <v/>
      </c>
      <c r="H485" s="71" t="str">
        <f t="shared" si="32"/>
        <v/>
      </c>
    </row>
    <row r="486" spans="1:8" x14ac:dyDescent="0.2">
      <c r="A486" s="72">
        <f t="shared" si="29"/>
        <v>484</v>
      </c>
      <c r="B486" s="61"/>
      <c r="C486" s="62"/>
      <c r="D486" s="63"/>
      <c r="E486" s="63"/>
      <c r="F486" s="73" t="str">
        <f t="shared" ca="1" si="30"/>
        <v/>
      </c>
      <c r="G486" s="76" t="str">
        <f t="shared" ca="1" si="31"/>
        <v/>
      </c>
      <c r="H486" s="76" t="str">
        <f t="shared" si="32"/>
        <v/>
      </c>
    </row>
    <row r="487" spans="1:8" x14ac:dyDescent="0.2">
      <c r="A487" s="100">
        <f t="shared" si="29"/>
        <v>485</v>
      </c>
      <c r="B487" s="60"/>
      <c r="C487" s="59"/>
      <c r="D487" s="58"/>
      <c r="E487" s="58"/>
      <c r="F487" s="77" t="str">
        <f t="shared" ca="1" si="30"/>
        <v/>
      </c>
      <c r="G487" s="77" t="str">
        <f t="shared" ca="1" si="31"/>
        <v/>
      </c>
      <c r="H487" s="71" t="str">
        <f t="shared" si="32"/>
        <v/>
      </c>
    </row>
    <row r="488" spans="1:8" x14ac:dyDescent="0.2">
      <c r="A488" s="72">
        <f t="shared" si="29"/>
        <v>486</v>
      </c>
      <c r="B488" s="61"/>
      <c r="C488" s="62"/>
      <c r="D488" s="63"/>
      <c r="E488" s="63"/>
      <c r="F488" s="73" t="str">
        <f t="shared" ca="1" si="30"/>
        <v/>
      </c>
      <c r="G488" s="76" t="str">
        <f t="shared" ca="1" si="31"/>
        <v/>
      </c>
      <c r="H488" s="76" t="str">
        <f t="shared" si="32"/>
        <v/>
      </c>
    </row>
    <row r="489" spans="1:8" x14ac:dyDescent="0.2">
      <c r="A489" s="100">
        <f t="shared" si="29"/>
        <v>487</v>
      </c>
      <c r="B489" s="60"/>
      <c r="C489" s="59"/>
      <c r="D489" s="58"/>
      <c r="E489" s="58"/>
      <c r="F489" s="77" t="str">
        <f t="shared" ca="1" si="30"/>
        <v/>
      </c>
      <c r="G489" s="77" t="str">
        <f t="shared" ca="1" si="31"/>
        <v/>
      </c>
      <c r="H489" s="71" t="str">
        <f t="shared" si="32"/>
        <v/>
      </c>
    </row>
    <row r="490" spans="1:8" x14ac:dyDescent="0.2">
      <c r="A490" s="72">
        <f t="shared" si="29"/>
        <v>488</v>
      </c>
      <c r="B490" s="61"/>
      <c r="C490" s="62"/>
      <c r="D490" s="63"/>
      <c r="E490" s="63"/>
      <c r="F490" s="73" t="str">
        <f t="shared" ca="1" si="30"/>
        <v/>
      </c>
      <c r="G490" s="76" t="str">
        <f t="shared" ca="1" si="31"/>
        <v/>
      </c>
      <c r="H490" s="76" t="str">
        <f t="shared" si="32"/>
        <v/>
      </c>
    </row>
    <row r="491" spans="1:8" x14ac:dyDescent="0.2">
      <c r="A491" s="100">
        <f t="shared" si="29"/>
        <v>489</v>
      </c>
      <c r="B491" s="60"/>
      <c r="C491" s="59"/>
      <c r="D491" s="58"/>
      <c r="E491" s="58"/>
      <c r="F491" s="77" t="str">
        <f t="shared" ca="1" si="30"/>
        <v/>
      </c>
      <c r="G491" s="77" t="str">
        <f t="shared" ca="1" si="31"/>
        <v/>
      </c>
      <c r="H491" s="71" t="str">
        <f t="shared" si="32"/>
        <v/>
      </c>
    </row>
    <row r="492" spans="1:8" x14ac:dyDescent="0.2">
      <c r="A492" s="72">
        <f t="shared" si="29"/>
        <v>490</v>
      </c>
      <c r="B492" s="61"/>
      <c r="C492" s="62"/>
      <c r="D492" s="63"/>
      <c r="E492" s="63"/>
      <c r="F492" s="73" t="str">
        <f t="shared" ca="1" si="30"/>
        <v/>
      </c>
      <c r="G492" s="76" t="str">
        <f t="shared" ca="1" si="31"/>
        <v/>
      </c>
      <c r="H492" s="76" t="str">
        <f t="shared" si="32"/>
        <v/>
      </c>
    </row>
    <row r="493" spans="1:8" x14ac:dyDescent="0.2">
      <c r="A493" s="100">
        <f t="shared" si="29"/>
        <v>491</v>
      </c>
      <c r="B493" s="60"/>
      <c r="C493" s="59"/>
      <c r="D493" s="58"/>
      <c r="E493" s="58"/>
      <c r="F493" s="77" t="str">
        <f t="shared" ca="1" si="30"/>
        <v/>
      </c>
      <c r="G493" s="77" t="str">
        <f t="shared" ca="1" si="31"/>
        <v/>
      </c>
      <c r="H493" s="71" t="str">
        <f t="shared" si="32"/>
        <v/>
      </c>
    </row>
    <row r="494" spans="1:8" x14ac:dyDescent="0.2">
      <c r="A494" s="72">
        <f t="shared" si="29"/>
        <v>492</v>
      </c>
      <c r="B494" s="61"/>
      <c r="C494" s="62"/>
      <c r="D494" s="63"/>
      <c r="E494" s="63"/>
      <c r="F494" s="73" t="str">
        <f t="shared" ca="1" si="30"/>
        <v/>
      </c>
      <c r="G494" s="76" t="str">
        <f t="shared" ca="1" si="31"/>
        <v/>
      </c>
      <c r="H494" s="76" t="str">
        <f t="shared" si="32"/>
        <v/>
      </c>
    </row>
    <row r="495" spans="1:8" x14ac:dyDescent="0.2">
      <c r="A495" s="100">
        <f t="shared" si="29"/>
        <v>493</v>
      </c>
      <c r="B495" s="60"/>
      <c r="C495" s="59"/>
      <c r="D495" s="58"/>
      <c r="E495" s="58"/>
      <c r="F495" s="77" t="str">
        <f t="shared" ca="1" si="30"/>
        <v/>
      </c>
      <c r="G495" s="77" t="str">
        <f t="shared" ca="1" si="31"/>
        <v/>
      </c>
      <c r="H495" s="71" t="str">
        <f t="shared" si="32"/>
        <v/>
      </c>
    </row>
    <row r="496" spans="1:8" x14ac:dyDescent="0.2">
      <c r="A496" s="72">
        <f t="shared" si="29"/>
        <v>494</v>
      </c>
      <c r="B496" s="61"/>
      <c r="C496" s="62"/>
      <c r="D496" s="63"/>
      <c r="E496" s="63"/>
      <c r="F496" s="73" t="str">
        <f t="shared" ca="1" si="30"/>
        <v/>
      </c>
      <c r="G496" s="76" t="str">
        <f t="shared" ca="1" si="31"/>
        <v/>
      </c>
      <c r="H496" s="76" t="str">
        <f t="shared" si="32"/>
        <v/>
      </c>
    </row>
    <row r="497" spans="1:8" x14ac:dyDescent="0.2">
      <c r="A497" s="100">
        <f t="shared" si="29"/>
        <v>495</v>
      </c>
      <c r="B497" s="60"/>
      <c r="C497" s="59"/>
      <c r="D497" s="58"/>
      <c r="E497" s="58"/>
      <c r="F497" s="77" t="str">
        <f t="shared" ca="1" si="30"/>
        <v/>
      </c>
      <c r="G497" s="77" t="str">
        <f t="shared" ca="1" si="31"/>
        <v/>
      </c>
      <c r="H497" s="71" t="str">
        <f t="shared" si="32"/>
        <v/>
      </c>
    </row>
    <row r="498" spans="1:8" x14ac:dyDescent="0.2">
      <c r="A498" s="72">
        <f t="shared" si="29"/>
        <v>496</v>
      </c>
      <c r="B498" s="61"/>
      <c r="C498" s="62"/>
      <c r="D498" s="63"/>
      <c r="E498" s="63"/>
      <c r="F498" s="73" t="str">
        <f t="shared" ca="1" si="30"/>
        <v/>
      </c>
      <c r="G498" s="76" t="str">
        <f t="shared" ca="1" si="31"/>
        <v/>
      </c>
      <c r="H498" s="76" t="str">
        <f t="shared" si="32"/>
        <v/>
      </c>
    </row>
    <row r="499" spans="1:8" x14ac:dyDescent="0.2">
      <c r="A499" s="100">
        <f t="shared" si="29"/>
        <v>497</v>
      </c>
      <c r="B499" s="60"/>
      <c r="C499" s="59"/>
      <c r="D499" s="58"/>
      <c r="E499" s="58"/>
      <c r="F499" s="77" t="str">
        <f t="shared" ca="1" si="30"/>
        <v/>
      </c>
      <c r="G499" s="77" t="str">
        <f t="shared" ca="1" si="31"/>
        <v/>
      </c>
      <c r="H499" s="71" t="str">
        <f t="shared" si="32"/>
        <v/>
      </c>
    </row>
    <row r="500" spans="1:8" x14ac:dyDescent="0.2">
      <c r="A500" s="72">
        <f t="shared" si="29"/>
        <v>498</v>
      </c>
      <c r="B500" s="61"/>
      <c r="C500" s="62"/>
      <c r="D500" s="63"/>
      <c r="E500" s="63"/>
      <c r="F500" s="73" t="str">
        <f t="shared" ca="1" si="30"/>
        <v/>
      </c>
      <c r="G500" s="76" t="str">
        <f t="shared" ca="1" si="31"/>
        <v/>
      </c>
      <c r="H500" s="76" t="str">
        <f t="shared" si="32"/>
        <v/>
      </c>
    </row>
    <row r="501" spans="1:8" x14ac:dyDescent="0.2">
      <c r="A501" s="100">
        <f t="shared" si="29"/>
        <v>499</v>
      </c>
      <c r="B501" s="60"/>
      <c r="C501" s="59"/>
      <c r="D501" s="58"/>
      <c r="E501" s="58"/>
      <c r="F501" s="77" t="str">
        <f t="shared" ca="1" si="30"/>
        <v/>
      </c>
      <c r="G501" s="77" t="str">
        <f t="shared" ca="1" si="31"/>
        <v/>
      </c>
      <c r="H501" s="71" t="str">
        <f t="shared" si="32"/>
        <v/>
      </c>
    </row>
    <row r="502" spans="1:8" x14ac:dyDescent="0.2">
      <c r="A502" s="72">
        <f t="shared" si="29"/>
        <v>500</v>
      </c>
      <c r="B502" s="61"/>
      <c r="C502" s="62"/>
      <c r="D502" s="63"/>
      <c r="E502" s="63"/>
      <c r="F502" s="73" t="str">
        <f t="shared" ca="1" si="30"/>
        <v/>
      </c>
      <c r="G502" s="76" t="str">
        <f t="shared" ca="1" si="31"/>
        <v/>
      </c>
      <c r="H502" s="76" t="str">
        <f t="shared" si="32"/>
        <v/>
      </c>
    </row>
    <row r="503" spans="1:8" x14ac:dyDescent="0.2">
      <c r="A503" s="124" t="s">
        <v>47</v>
      </c>
      <c r="B503" s="125"/>
      <c r="C503" s="125"/>
      <c r="D503" s="125"/>
      <c r="E503" s="125"/>
      <c r="F503" s="125"/>
      <c r="G503" s="125"/>
      <c r="H503" s="35">
        <f>SUM(H2:H502)</f>
        <v>0</v>
      </c>
    </row>
  </sheetData>
  <sheetProtection sheet="1" objects="1" scenarios="1"/>
  <dataConsolidate/>
  <mergeCells count="2">
    <mergeCell ref="A1:H1"/>
    <mergeCell ref="A503:G503"/>
  </mergeCells>
  <dataValidations count="1">
    <dataValidation type="list" allowBlank="1" showInputMessage="1" showErrorMessage="1" sqref="D3:D502">
      <formula1>"1,2,3,4,5,6,7,8,9,10,11,12,"</formula1>
    </dataValidation>
  </dataValidations>
  <pageMargins left="0.78740157480314965" right="0.78740157480314965" top="1.1811023622047245" bottom="0.98425196850393704" header="0.51181102362204722" footer="0.51181102362204722"/>
  <pageSetup paperSize="9" scale="70" fitToHeight="0" orientation="landscape"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5">
    <tabColor indexed="41"/>
  </sheetPr>
  <dimension ref="A1:K28"/>
  <sheetViews>
    <sheetView workbookViewId="0">
      <selection activeCell="I1" sqref="I1:I11"/>
    </sheetView>
  </sheetViews>
  <sheetFormatPr defaultColWidth="9.140625" defaultRowHeight="11.25" x14ac:dyDescent="0.2"/>
  <cols>
    <col min="1" max="1" width="4.42578125" style="31" customWidth="1"/>
    <col min="2" max="2" width="26.5703125" style="31" customWidth="1"/>
    <col min="3" max="3" width="8.42578125" style="31" customWidth="1"/>
    <col min="4" max="4" width="13" style="31" customWidth="1"/>
    <col min="5" max="5" width="7.85546875" style="31" customWidth="1"/>
    <col min="6" max="6" width="9.140625" style="31" hidden="1" customWidth="1"/>
    <col min="7" max="7" width="19.85546875" style="31" customWidth="1"/>
    <col min="8" max="8" width="9.140625" style="31"/>
    <col min="9" max="9" width="37.28515625" style="31" customWidth="1"/>
    <col min="10" max="10" width="9.140625" style="31"/>
    <col min="11" max="11" width="0" style="31" hidden="1" customWidth="1"/>
    <col min="12" max="16384" width="9.140625" style="31"/>
  </cols>
  <sheetData>
    <row r="1" spans="1:11" ht="12.75" customHeight="1" x14ac:dyDescent="0.2">
      <c r="A1" s="119" t="s">
        <v>69</v>
      </c>
      <c r="B1" s="120"/>
      <c r="C1" s="120"/>
      <c r="D1" s="120"/>
      <c r="E1" s="129"/>
      <c r="F1" s="129"/>
      <c r="G1" s="130"/>
      <c r="H1" s="45"/>
      <c r="I1" s="127" t="s">
        <v>70</v>
      </c>
      <c r="J1" s="65"/>
      <c r="K1" s="65"/>
    </row>
    <row r="2" spans="1:11" x14ac:dyDescent="0.2">
      <c r="A2" s="50" t="s">
        <v>26</v>
      </c>
      <c r="B2" s="133" t="s">
        <v>71</v>
      </c>
      <c r="C2" s="134"/>
      <c r="D2" s="134"/>
      <c r="E2" s="50" t="s">
        <v>72</v>
      </c>
      <c r="F2" s="79"/>
      <c r="G2" s="97" t="s">
        <v>73</v>
      </c>
      <c r="H2" s="65"/>
      <c r="I2" s="127"/>
      <c r="J2" s="65"/>
      <c r="K2" s="65"/>
    </row>
    <row r="3" spans="1:11" x14ac:dyDescent="0.2">
      <c r="A3" s="38">
        <v>1</v>
      </c>
      <c r="B3" s="132" t="s">
        <v>74</v>
      </c>
      <c r="C3" s="132"/>
      <c r="D3" s="132"/>
      <c r="E3" s="3">
        <v>3</v>
      </c>
      <c r="F3" s="65"/>
      <c r="G3" s="39" t="str">
        <f>IF(ISBLANK(E3),"",
IF(E3=0,A23,
IF(E3=1,A24,
IF(E3=2,A25,
IF(E3=3,A26,
IF(E3=4,A27,
IF(E3=5,A28)))))))</f>
        <v>Influência Média</v>
      </c>
      <c r="H3" s="65"/>
      <c r="I3" s="127"/>
      <c r="J3" s="65"/>
      <c r="K3" s="65">
        <v>0</v>
      </c>
    </row>
    <row r="4" spans="1:11" x14ac:dyDescent="0.2">
      <c r="A4" s="98">
        <f t="shared" ref="A4:A16" si="0">+A3+1</f>
        <v>2</v>
      </c>
      <c r="B4" s="131" t="s">
        <v>75</v>
      </c>
      <c r="C4" s="131"/>
      <c r="D4" s="131"/>
      <c r="E4" s="40">
        <v>3</v>
      </c>
      <c r="F4" s="80"/>
      <c r="G4" s="37" t="str">
        <f>IF(ISBLANK(E4),"",
IF(E4=0,A23,
IF(E4=1,A24,
IF(E4=2,A25,
IF(E4=3,A26,
IF(E4=4,A27,
IF(E4=5,A28)))))))</f>
        <v>Influência Média</v>
      </c>
      <c r="H4" s="65"/>
      <c r="I4" s="127"/>
      <c r="J4" s="65"/>
      <c r="K4" s="65">
        <v>1</v>
      </c>
    </row>
    <row r="5" spans="1:11" x14ac:dyDescent="0.2">
      <c r="A5" s="38">
        <f t="shared" si="0"/>
        <v>3</v>
      </c>
      <c r="B5" s="132" t="s">
        <v>76</v>
      </c>
      <c r="C5" s="132"/>
      <c r="D5" s="132"/>
      <c r="E5" s="3">
        <v>2</v>
      </c>
      <c r="F5" s="65"/>
      <c r="G5" s="39" t="str">
        <f>IF(ISBLANK(E5),"",
IF(E5=0,A23,
IF(E5=1,A24,
IF(E5=2,A25,
IF(E5=3,A26,
IF(E5=4,A27,
IF(E5=5,A28)))))))</f>
        <v>Influência Moderada</v>
      </c>
      <c r="H5" s="65"/>
      <c r="I5" s="128"/>
      <c r="J5" s="65"/>
      <c r="K5" s="65">
        <v>2</v>
      </c>
    </row>
    <row r="6" spans="1:11" x14ac:dyDescent="0.2">
      <c r="A6" s="98">
        <f t="shared" si="0"/>
        <v>4</v>
      </c>
      <c r="B6" s="131" t="s">
        <v>77</v>
      </c>
      <c r="C6" s="131"/>
      <c r="D6" s="131"/>
      <c r="E6" s="40">
        <v>1</v>
      </c>
      <c r="F6" s="80"/>
      <c r="G6" s="37" t="str">
        <f>IF(ISBLANK(E6),"",
IF(E6=0,A23,
IF(E6=1,A24,
IF(E6=2,A25,
IF(E6=3,A26,
IF(E6=4,A27,
IF(E6=5,A28)))))))</f>
        <v>Influência Mínima</v>
      </c>
      <c r="H6" s="65"/>
      <c r="I6" s="128"/>
      <c r="J6" s="65"/>
      <c r="K6" s="65">
        <v>3</v>
      </c>
    </row>
    <row r="7" spans="1:11" x14ac:dyDescent="0.2">
      <c r="A7" s="38">
        <f t="shared" si="0"/>
        <v>5</v>
      </c>
      <c r="B7" s="132" t="s">
        <v>78</v>
      </c>
      <c r="C7" s="132"/>
      <c r="D7" s="132"/>
      <c r="E7" s="3">
        <v>3</v>
      </c>
      <c r="F7" s="65"/>
      <c r="G7" s="39" t="str">
        <f>IF(ISBLANK(E7),"",
IF(E7=0,A23,
IF(E7=1,A24,
IF(E7=2,A25,
IF(E7=3,A26,
IF(E7=4,A27,
IF(E7=5,A28)))))))</f>
        <v>Influência Média</v>
      </c>
      <c r="H7" s="65"/>
      <c r="I7" s="128"/>
      <c r="J7" s="65"/>
      <c r="K7" s="65">
        <v>4</v>
      </c>
    </row>
    <row r="8" spans="1:11" x14ac:dyDescent="0.2">
      <c r="A8" s="98">
        <f t="shared" si="0"/>
        <v>6</v>
      </c>
      <c r="B8" s="131" t="s">
        <v>79</v>
      </c>
      <c r="C8" s="131"/>
      <c r="D8" s="131"/>
      <c r="E8" s="40">
        <v>3</v>
      </c>
      <c r="F8" s="80"/>
      <c r="G8" s="37" t="str">
        <f>IF(ISBLANK(E8),"",
IF(E8=0,A23,
IF(E8=1,A24,
IF(E8=2,A25,
IF(E8=3,A26,
IF(E8=4,A27,
IF(E8=5,A28)))))))</f>
        <v>Influência Média</v>
      </c>
      <c r="H8" s="65"/>
      <c r="I8" s="128"/>
      <c r="J8" s="65"/>
      <c r="K8" s="65">
        <v>5</v>
      </c>
    </row>
    <row r="9" spans="1:11" x14ac:dyDescent="0.2">
      <c r="A9" s="38">
        <f t="shared" si="0"/>
        <v>7</v>
      </c>
      <c r="B9" s="132" t="s">
        <v>80</v>
      </c>
      <c r="C9" s="132"/>
      <c r="D9" s="132"/>
      <c r="E9" s="3">
        <v>4</v>
      </c>
      <c r="F9" s="65"/>
      <c r="G9" s="39" t="str">
        <f>IF(ISBLANK(E9),"",
IF(E9=0,A23,
IF(E9=1,A24,
IF(E9=2,A25,
IF(E9=3,A26,
IF(E9=4,A27,
IF(E9=5,A28)))))))</f>
        <v>Influência Significativa</v>
      </c>
      <c r="H9" s="65"/>
      <c r="I9" s="128"/>
      <c r="J9" s="65"/>
      <c r="K9" s="65"/>
    </row>
    <row r="10" spans="1:11" x14ac:dyDescent="0.2">
      <c r="A10" s="98">
        <f t="shared" si="0"/>
        <v>8</v>
      </c>
      <c r="B10" s="131" t="s">
        <v>81</v>
      </c>
      <c r="C10" s="131"/>
      <c r="D10" s="131"/>
      <c r="E10" s="40">
        <v>3</v>
      </c>
      <c r="F10" s="80"/>
      <c r="G10" s="37" t="str">
        <f>IF(ISBLANK(E10),"",
IF(E10=0,A23,
IF(E10=1,A24,
IF(E10=2,A25,
IF(E10=3,A26,
IF(E10=4,A27,
IF(E10=5,A28)))))))</f>
        <v>Influência Média</v>
      </c>
      <c r="H10" s="65"/>
      <c r="I10" s="128"/>
      <c r="J10" s="65"/>
      <c r="K10" s="65"/>
    </row>
    <row r="11" spans="1:11" x14ac:dyDescent="0.2">
      <c r="A11" s="38">
        <f t="shared" si="0"/>
        <v>9</v>
      </c>
      <c r="B11" s="132" t="s">
        <v>82</v>
      </c>
      <c r="C11" s="132"/>
      <c r="D11" s="132"/>
      <c r="E11" s="3">
        <v>3</v>
      </c>
      <c r="F11" s="65"/>
      <c r="G11" s="39" t="str">
        <f>IF(ISBLANK(E11),"",
IF(E11=0,A23,
IF(E11=1,A24,
IF(E11=2,A25,
IF(E11=3,A26,
IF(E11=4,A27,
IF(E11=5,A28)))))))</f>
        <v>Influência Média</v>
      </c>
      <c r="H11" s="65"/>
      <c r="I11" s="128"/>
      <c r="J11" s="65"/>
      <c r="K11" s="65"/>
    </row>
    <row r="12" spans="1:11" x14ac:dyDescent="0.2">
      <c r="A12" s="98">
        <f t="shared" si="0"/>
        <v>10</v>
      </c>
      <c r="B12" s="131" t="s">
        <v>83</v>
      </c>
      <c r="C12" s="131"/>
      <c r="D12" s="131"/>
      <c r="E12" s="40">
        <v>3</v>
      </c>
      <c r="F12" s="80"/>
      <c r="G12" s="37" t="str">
        <f>IF(ISBLANK(E12),"",
IF(E12=0,A23,
IF(E12=1,A24,
IF(E12=2,A25,
IF(E12=3,A26,
IF(E12=4,A27,
IF(E12=5,A28)))))))</f>
        <v>Influência Média</v>
      </c>
      <c r="H12" s="65"/>
      <c r="I12" s="65"/>
      <c r="J12" s="65"/>
      <c r="K12" s="65"/>
    </row>
    <row r="13" spans="1:11" x14ac:dyDescent="0.2">
      <c r="A13" s="38">
        <f t="shared" si="0"/>
        <v>11</v>
      </c>
      <c r="B13" s="132" t="s">
        <v>84</v>
      </c>
      <c r="C13" s="132"/>
      <c r="D13" s="132"/>
      <c r="E13" s="3">
        <v>3</v>
      </c>
      <c r="F13" s="65"/>
      <c r="G13" s="39" t="str">
        <f>IF(ISBLANK(E13),"",
IF(E13=0,A23,
IF(E13=1,A24,
IF(E13=2,A25,
IF(E13=3,A26,
IF(E13=4,A27,
IF(E13=5,A28)))))))</f>
        <v>Influência Média</v>
      </c>
      <c r="H13" s="65"/>
      <c r="I13" s="65"/>
      <c r="J13" s="65"/>
      <c r="K13" s="65"/>
    </row>
    <row r="14" spans="1:11" x14ac:dyDescent="0.2">
      <c r="A14" s="98">
        <f t="shared" si="0"/>
        <v>12</v>
      </c>
      <c r="B14" s="131" t="s">
        <v>85</v>
      </c>
      <c r="C14" s="131"/>
      <c r="D14" s="131"/>
      <c r="E14" s="40">
        <v>2</v>
      </c>
      <c r="F14" s="80"/>
      <c r="G14" s="37" t="str">
        <f>IF(ISBLANK(E14),"",
IF(E14=0,A23,
IF(E14=1,A24,
IF(E14=2,A25,
IF(E14=3,A26,
IF(E14=4,A27,
IF(E14=5,A28)))))))</f>
        <v>Influência Moderada</v>
      </c>
      <c r="H14" s="65"/>
      <c r="I14" s="65"/>
      <c r="J14" s="65"/>
      <c r="K14" s="65"/>
    </row>
    <row r="15" spans="1:11" x14ac:dyDescent="0.2">
      <c r="A15" s="38">
        <f t="shared" si="0"/>
        <v>13</v>
      </c>
      <c r="B15" s="132" t="s">
        <v>86</v>
      </c>
      <c r="C15" s="132"/>
      <c r="D15" s="132"/>
      <c r="E15" s="3">
        <v>1</v>
      </c>
      <c r="F15" s="65"/>
      <c r="G15" s="39" t="str">
        <f>IF(ISBLANK(E15),"",
IF(E15=0,A23,
IF(E15=1,A24,
IF(E15=2,A25,
IF(E15=3,A26,
IF(E15=4,A27,
IF(E15=5,A28)))))))</f>
        <v>Influência Mínima</v>
      </c>
      <c r="H15" s="65"/>
      <c r="I15" s="65"/>
      <c r="J15" s="65"/>
      <c r="K15" s="65"/>
    </row>
    <row r="16" spans="1:11" x14ac:dyDescent="0.2">
      <c r="A16" s="98">
        <f t="shared" si="0"/>
        <v>14</v>
      </c>
      <c r="B16" s="131" t="s">
        <v>87</v>
      </c>
      <c r="C16" s="131"/>
      <c r="D16" s="131"/>
      <c r="E16" s="40">
        <v>1</v>
      </c>
      <c r="F16" s="80"/>
      <c r="G16" s="37" t="str">
        <f>IF(ISBLANK(E16),"",
IF(E16=0,A23,
IF(E16=1,A24,
IF(E16=2,A25,
IF(E16=3,A26,
IF(E16=4,A27,
IF(E16=5,A28)))))))</f>
        <v>Influência Mínima</v>
      </c>
      <c r="H16" s="65"/>
      <c r="I16" s="65"/>
      <c r="J16" s="65"/>
      <c r="K16" s="65"/>
    </row>
    <row r="17" spans="1:7" x14ac:dyDescent="0.2">
      <c r="A17" s="145" t="s">
        <v>88</v>
      </c>
      <c r="B17" s="146"/>
      <c r="C17" s="146"/>
      <c r="D17" s="147"/>
      <c r="E17" s="135">
        <f>SUM(E3:E16)</f>
        <v>35</v>
      </c>
      <c r="F17" s="136"/>
      <c r="G17" s="137"/>
    </row>
    <row r="19" spans="1:7" x14ac:dyDescent="0.2">
      <c r="A19" s="145" t="s">
        <v>89</v>
      </c>
      <c r="B19" s="146"/>
      <c r="C19" s="146"/>
      <c r="D19" s="147"/>
      <c r="E19" s="142">
        <f>+E17*0.01+0.65</f>
        <v>1</v>
      </c>
      <c r="F19" s="143"/>
      <c r="G19" s="144"/>
    </row>
    <row r="22" spans="1:7" x14ac:dyDescent="0.2">
      <c r="A22" s="118" t="s">
        <v>90</v>
      </c>
      <c r="B22" s="141"/>
      <c r="C22" s="118" t="s">
        <v>91</v>
      </c>
      <c r="D22" s="141"/>
      <c r="E22" s="118" t="s">
        <v>92</v>
      </c>
      <c r="F22" s="141"/>
      <c r="G22" s="141"/>
    </row>
    <row r="23" spans="1:7" x14ac:dyDescent="0.2">
      <c r="A23" s="140" t="s">
        <v>93</v>
      </c>
      <c r="B23" s="140"/>
      <c r="C23" s="139">
        <v>0</v>
      </c>
      <c r="D23" s="139"/>
      <c r="E23" s="138">
        <v>0</v>
      </c>
      <c r="F23" s="138"/>
      <c r="G23" s="138"/>
    </row>
    <row r="24" spans="1:7" x14ac:dyDescent="0.2">
      <c r="A24" s="140" t="s">
        <v>94</v>
      </c>
      <c r="B24" s="140"/>
      <c r="C24" s="139">
        <v>1</v>
      </c>
      <c r="D24" s="139"/>
      <c r="E24" s="138" t="s">
        <v>95</v>
      </c>
      <c r="F24" s="138"/>
      <c r="G24" s="138"/>
    </row>
    <row r="25" spans="1:7" x14ac:dyDescent="0.2">
      <c r="A25" s="140" t="s">
        <v>96</v>
      </c>
      <c r="B25" s="140"/>
      <c r="C25" s="139">
        <v>2</v>
      </c>
      <c r="D25" s="139"/>
      <c r="E25" s="138" t="s">
        <v>97</v>
      </c>
      <c r="F25" s="138"/>
      <c r="G25" s="138"/>
    </row>
    <row r="26" spans="1:7" x14ac:dyDescent="0.2">
      <c r="A26" s="140" t="s">
        <v>98</v>
      </c>
      <c r="B26" s="140"/>
      <c r="C26" s="139">
        <v>3</v>
      </c>
      <c r="D26" s="139"/>
      <c r="E26" s="138" t="s">
        <v>99</v>
      </c>
      <c r="F26" s="138"/>
      <c r="G26" s="138"/>
    </row>
    <row r="27" spans="1:7" x14ac:dyDescent="0.2">
      <c r="A27" s="140" t="s">
        <v>100</v>
      </c>
      <c r="B27" s="140"/>
      <c r="C27" s="139">
        <v>4</v>
      </c>
      <c r="D27" s="139"/>
      <c r="E27" s="138" t="s">
        <v>101</v>
      </c>
      <c r="F27" s="138"/>
      <c r="G27" s="138"/>
    </row>
    <row r="28" spans="1:7" x14ac:dyDescent="0.2">
      <c r="A28" s="140" t="s">
        <v>102</v>
      </c>
      <c r="B28" s="140"/>
      <c r="C28" s="139">
        <v>5</v>
      </c>
      <c r="D28" s="139"/>
      <c r="E28" s="138" t="s">
        <v>103</v>
      </c>
      <c r="F28" s="138"/>
      <c r="G28" s="138"/>
    </row>
  </sheetData>
  <sheetProtection sheet="1"/>
  <mergeCells count="42">
    <mergeCell ref="E19:G19"/>
    <mergeCell ref="A17:D17"/>
    <mergeCell ref="C23:D23"/>
    <mergeCell ref="C24:D24"/>
    <mergeCell ref="E22:G22"/>
    <mergeCell ref="E23:G23"/>
    <mergeCell ref="E24:G24"/>
    <mergeCell ref="A22:B22"/>
    <mergeCell ref="A23:B23"/>
    <mergeCell ref="A24:B24"/>
    <mergeCell ref="A19:D19"/>
    <mergeCell ref="A25:B25"/>
    <mergeCell ref="A26:B26"/>
    <mergeCell ref="C22:D22"/>
    <mergeCell ref="A27:B27"/>
    <mergeCell ref="A28:B28"/>
    <mergeCell ref="C27:D27"/>
    <mergeCell ref="C28:D28"/>
    <mergeCell ref="E25:G25"/>
    <mergeCell ref="E26:G26"/>
    <mergeCell ref="E27:G27"/>
    <mergeCell ref="E28:G28"/>
    <mergeCell ref="C25:D25"/>
    <mergeCell ref="C26:D26"/>
    <mergeCell ref="B13:D13"/>
    <mergeCell ref="B6:D6"/>
    <mergeCell ref="B7:D7"/>
    <mergeCell ref="E17:G17"/>
    <mergeCell ref="B14:D14"/>
    <mergeCell ref="B15:D15"/>
    <mergeCell ref="B16:D16"/>
    <mergeCell ref="B12:D12"/>
    <mergeCell ref="B8:D8"/>
    <mergeCell ref="B9:D9"/>
    <mergeCell ref="I1:I11"/>
    <mergeCell ref="A1:G1"/>
    <mergeCell ref="B10:D10"/>
    <mergeCell ref="B11:D11"/>
    <mergeCell ref="B2:D2"/>
    <mergeCell ref="B3:D3"/>
    <mergeCell ref="B4:D4"/>
    <mergeCell ref="B5:D5"/>
  </mergeCells>
  <phoneticPr fontId="5" type="noConversion"/>
  <dataValidations count="1">
    <dataValidation type="list" allowBlank="1" showInputMessage="1" showErrorMessage="1" sqref="E3:E16">
      <formula1>$K$2:$K$8</formula1>
    </dataValidation>
  </dataValidations>
  <pageMargins left="0.78740157480314965" right="0.78740157480314965" top="1.1811023622047245" bottom="0.98425196850393704" header="0.51181102362204722" footer="0.51181102362204722"/>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6">
    <tabColor indexed="41"/>
  </sheetPr>
  <dimension ref="A1:R66"/>
  <sheetViews>
    <sheetView tabSelected="1" topLeftCell="A31" workbookViewId="0">
      <selection activeCell="Q48" sqref="Q48"/>
    </sheetView>
  </sheetViews>
  <sheetFormatPr defaultColWidth="9.140625" defaultRowHeight="11.25" x14ac:dyDescent="0.2"/>
  <cols>
    <col min="1" max="1" width="11" style="31" customWidth="1"/>
    <col min="2" max="2" width="23.7109375" style="31" customWidth="1"/>
    <col min="3" max="3" width="9.7109375" style="31" customWidth="1"/>
    <col min="4" max="4" width="4.7109375" style="31" customWidth="1"/>
    <col min="5" max="6" width="5.7109375" style="31" customWidth="1"/>
    <col min="7" max="7" width="10.42578125" style="31" customWidth="1"/>
    <col min="8" max="8" width="5.28515625" style="31" customWidth="1"/>
    <col min="9" max="9" width="5.140625" style="31" customWidth="1"/>
    <col min="10" max="10" width="10.5703125" style="31" customWidth="1"/>
    <col min="11" max="11" width="9.140625" style="31"/>
    <col min="12" max="12" width="9.140625" style="41"/>
    <col min="13" max="16384" width="9.140625" style="31"/>
  </cols>
  <sheetData>
    <row r="1" spans="1:14" x14ac:dyDescent="0.2">
      <c r="A1" s="119" t="s">
        <v>104</v>
      </c>
      <c r="B1" s="129"/>
      <c r="C1" s="129"/>
      <c r="D1" s="129"/>
      <c r="E1" s="129"/>
      <c r="F1" s="129"/>
      <c r="G1" s="129"/>
      <c r="H1" s="129"/>
      <c r="I1" s="206"/>
      <c r="J1" s="207"/>
      <c r="K1" s="65"/>
      <c r="L1" s="81"/>
      <c r="M1" s="65"/>
      <c r="N1" s="65"/>
    </row>
    <row r="2" spans="1:14" x14ac:dyDescent="0.2">
      <c r="A2" s="119" t="s">
        <v>105</v>
      </c>
      <c r="B2" s="129"/>
      <c r="C2" s="129"/>
      <c r="D2" s="129"/>
      <c r="E2" s="129"/>
      <c r="F2" s="129"/>
      <c r="G2" s="129"/>
      <c r="H2" s="129"/>
      <c r="I2" s="206"/>
      <c r="J2" s="207"/>
      <c r="K2" s="65"/>
      <c r="L2" s="81"/>
      <c r="M2" s="65"/>
      <c r="N2" s="65"/>
    </row>
    <row r="3" spans="1:14" ht="11.25" customHeight="1" x14ac:dyDescent="0.2">
      <c r="A3" s="215" t="s">
        <v>106</v>
      </c>
      <c r="B3" s="216"/>
      <c r="C3" s="229" t="s">
        <v>33</v>
      </c>
      <c r="D3" s="230"/>
      <c r="E3" s="230"/>
      <c r="F3" s="231"/>
      <c r="G3" s="225" t="s">
        <v>107</v>
      </c>
      <c r="H3" s="226"/>
      <c r="I3" s="208" t="s">
        <v>108</v>
      </c>
      <c r="J3" s="209"/>
      <c r="K3" s="65"/>
      <c r="L3" s="81"/>
      <c r="M3" s="65"/>
      <c r="N3" s="65"/>
    </row>
    <row r="4" spans="1:14" ht="11.25" customHeight="1" x14ac:dyDescent="0.2">
      <c r="A4" s="217"/>
      <c r="B4" s="218"/>
      <c r="C4" s="230"/>
      <c r="D4" s="230"/>
      <c r="E4" s="230"/>
      <c r="F4" s="231"/>
      <c r="G4" s="227"/>
      <c r="H4" s="228"/>
      <c r="I4" s="210"/>
      <c r="J4" s="211"/>
      <c r="K4" s="65"/>
      <c r="L4" s="81"/>
      <c r="M4" s="65"/>
      <c r="N4" s="65"/>
    </row>
    <row r="5" spans="1:14" x14ac:dyDescent="0.2">
      <c r="A5" s="82"/>
      <c r="B5" s="83"/>
      <c r="C5" s="106" t="s">
        <v>109</v>
      </c>
      <c r="D5" s="106" t="s">
        <v>46</v>
      </c>
      <c r="E5" s="106" t="s">
        <v>36</v>
      </c>
      <c r="F5" s="106" t="s">
        <v>110</v>
      </c>
      <c r="G5" s="84"/>
      <c r="H5" s="85"/>
      <c r="I5" s="86"/>
      <c r="J5" s="101"/>
      <c r="K5" s="65"/>
      <c r="L5" s="81"/>
      <c r="M5" s="65"/>
      <c r="N5" s="65"/>
    </row>
    <row r="6" spans="1:14" ht="20.100000000000001" customHeight="1" x14ac:dyDescent="0.2">
      <c r="A6" s="189" t="s">
        <v>111</v>
      </c>
      <c r="B6" s="190"/>
      <c r="C6" s="87" t="s">
        <v>112</v>
      </c>
      <c r="D6" s="88">
        <f>DCOUNT('6 - Funções de Dados'!$D$2:$J$202,'6 - Funções de Dados'!$J$2,Cálculos!B4:H5)</f>
        <v>0</v>
      </c>
      <c r="E6" s="88">
        <f>DCOUNT('6 - Funções de Dados'!$D$2:$J$202,'6 - Funções de Dados'!$J$2,Cálculos!B7:H8)</f>
        <v>0</v>
      </c>
      <c r="F6" s="88">
        <f>DCOUNT('6 - Funções de Dados'!$D$2:$J$202,'6 - Funções de Dados'!$J$2,Cálculos!B10:H11)</f>
        <v>0</v>
      </c>
      <c r="G6" s="159">
        <f>(D6+E6*0.5+F6*0.25)*7</f>
        <v>0</v>
      </c>
      <c r="H6" s="160"/>
      <c r="I6" s="212">
        <f>SUM(G6:G8)</f>
        <v>7.5</v>
      </c>
      <c r="J6" s="213"/>
      <c r="K6" s="65"/>
      <c r="L6" s="81"/>
      <c r="M6" s="81"/>
      <c r="N6" s="81"/>
    </row>
    <row r="7" spans="1:14" ht="20.100000000000001" customHeight="1" x14ac:dyDescent="0.2">
      <c r="A7" s="191"/>
      <c r="B7" s="192"/>
      <c r="C7" s="87" t="s">
        <v>113</v>
      </c>
      <c r="D7" s="88">
        <f>DCOUNT('6 - Funções de Dados'!$D$2:$J$202,'6 - Funções de Dados'!$J$2,Cálculos!B13:H14)</f>
        <v>0</v>
      </c>
      <c r="E7" s="88">
        <f>DCOUNT('6 - Funções de Dados'!$D$2:$J$202,'6 - Funções de Dados'!$J$2,Cálculos!B16:H17)</f>
        <v>0</v>
      </c>
      <c r="F7" s="88">
        <f>DCOUNT('6 - Funções de Dados'!$D$2:$J$202,'6 - Funções de Dados'!$J$2,Cálculos!B19:H20)</f>
        <v>0</v>
      </c>
      <c r="G7" s="159">
        <f>(D7+E7*0.5+F7*0.25)*10</f>
        <v>0</v>
      </c>
      <c r="H7" s="160"/>
      <c r="I7" s="214"/>
      <c r="J7" s="213"/>
      <c r="K7" s="65"/>
      <c r="L7" s="81"/>
      <c r="M7" s="65"/>
      <c r="N7" s="65"/>
    </row>
    <row r="8" spans="1:14" ht="20.100000000000001" customHeight="1" x14ac:dyDescent="0.2">
      <c r="A8" s="193"/>
      <c r="B8" s="194"/>
      <c r="C8" s="87" t="s">
        <v>114</v>
      </c>
      <c r="D8" s="88">
        <f>DCOUNT('6 - Funções de Dados'!$D$2:$J$202,'6 - Funções de Dados'!$J$2,Cálculos!B22:H23)</f>
        <v>0</v>
      </c>
      <c r="E8" s="88">
        <f>DCOUNT('6 - Funções de Dados'!$D$2:$J$202,'6 - Funções de Dados'!$J$2,Cálculos!B25:H26)</f>
        <v>1</v>
      </c>
      <c r="F8" s="88">
        <f>DCOUNT('6 - Funções de Dados'!$D$2:$J$202,'6 - Funções de Dados'!$J$2,Cálculos!B28:H29)</f>
        <v>0</v>
      </c>
      <c r="G8" s="159">
        <f>(D8+E8*0.5+F8*0.25)*15</f>
        <v>7.5</v>
      </c>
      <c r="H8" s="160"/>
      <c r="I8" s="214"/>
      <c r="J8" s="213"/>
      <c r="K8" s="65"/>
      <c r="L8" s="81"/>
      <c r="M8" s="89"/>
      <c r="N8" s="65"/>
    </row>
    <row r="9" spans="1:14" ht="20.100000000000001" customHeight="1" x14ac:dyDescent="0.2">
      <c r="A9" s="221" t="s">
        <v>115</v>
      </c>
      <c r="B9" s="222"/>
      <c r="C9" s="87" t="s">
        <v>112</v>
      </c>
      <c r="D9" s="88">
        <f>DCOUNT('6 - Funções de Dados'!$D$2:$J$202,'6 - Funções de Dados'!$J$2,Cálculos!B31:H32)</f>
        <v>0</v>
      </c>
      <c r="E9" s="88">
        <f>DCOUNT('6 - Funções de Dados'!$D$2:$J$202,'6 - Funções de Dados'!$J$2,Cálculos!B34:H35)</f>
        <v>0</v>
      </c>
      <c r="F9" s="88">
        <f>DCOUNT('6 - Funções de Dados'!$D$2:$J$202,'6 - Funções de Dados'!$J$2,Cálculos!B37:H38)</f>
        <v>0</v>
      </c>
      <c r="G9" s="159">
        <f>(D9+E9*0.5+F9*0.25)*5</f>
        <v>0</v>
      </c>
      <c r="H9" s="160"/>
      <c r="I9" s="212">
        <f>SUM(G9:G11)</f>
        <v>0</v>
      </c>
      <c r="J9" s="213"/>
      <c r="K9" s="65"/>
      <c r="L9" s="81"/>
      <c r="M9" s="65"/>
      <c r="N9" s="65"/>
    </row>
    <row r="10" spans="1:14" ht="20.100000000000001" customHeight="1" x14ac:dyDescent="0.2">
      <c r="A10" s="221"/>
      <c r="B10" s="222"/>
      <c r="C10" s="87" t="s">
        <v>113</v>
      </c>
      <c r="D10" s="88">
        <f>DCOUNT('6 - Funções de Dados'!$D$2:$J$202,'6 - Funções de Dados'!$J$2,Cálculos!B40:H41)</f>
        <v>0</v>
      </c>
      <c r="E10" s="88">
        <f>DCOUNT('6 - Funções de Dados'!$D$2:$J$202,'6 - Funções de Dados'!$J$2,Cálculos!B43:H44)</f>
        <v>0</v>
      </c>
      <c r="F10" s="88">
        <f>DCOUNT('6 - Funções de Dados'!$D$2:$J$202,'6 - Funções de Dados'!$J$2,Cálculos!B46:H47)</f>
        <v>0</v>
      </c>
      <c r="G10" s="159">
        <f>(D10+E10*0.5+F10*0.25)*7</f>
        <v>0</v>
      </c>
      <c r="H10" s="160"/>
      <c r="I10" s="214"/>
      <c r="J10" s="213"/>
      <c r="K10" s="65"/>
      <c r="L10" s="81"/>
      <c r="M10" s="65"/>
      <c r="N10" s="65"/>
    </row>
    <row r="11" spans="1:14" ht="20.100000000000001" customHeight="1" x14ac:dyDescent="0.2">
      <c r="A11" s="223"/>
      <c r="B11" s="224"/>
      <c r="C11" s="87" t="s">
        <v>114</v>
      </c>
      <c r="D11" s="88">
        <f>DCOUNT('6 - Funções de Dados'!$D$2:$J$202,'6 - Funções de Dados'!$J$2,Cálculos!B49:H50)</f>
        <v>0</v>
      </c>
      <c r="E11" s="88">
        <f>DCOUNT('6 - Funções de Dados'!$D$2:$J$202,'6 - Funções de Dados'!$J$2,Cálculos!B52:H53)</f>
        <v>0</v>
      </c>
      <c r="F11" s="88">
        <f>DCOUNT('6 - Funções de Dados'!$D$2:$J$202,'6 - Funções de Dados'!$J$2,Cálculos!B55:H56)</f>
        <v>0</v>
      </c>
      <c r="G11" s="159">
        <f>(D11+E11*0.5+F11*0.25)*10</f>
        <v>0</v>
      </c>
      <c r="H11" s="160"/>
      <c r="I11" s="214"/>
      <c r="J11" s="213"/>
      <c r="K11" s="65"/>
      <c r="L11" s="81"/>
      <c r="M11" s="65"/>
      <c r="N11" s="65"/>
    </row>
    <row r="12" spans="1:14" ht="20.100000000000001" customHeight="1" x14ac:dyDescent="0.2">
      <c r="A12" s="219" t="s">
        <v>116</v>
      </c>
      <c r="B12" s="220"/>
      <c r="C12" s="87" t="s">
        <v>112</v>
      </c>
      <c r="D12" s="88">
        <f>DCOUNT('7 - Funções de Transação'!$D$2:$J$501,'7 - Funções de Transação'!$J$2,Cálculos!B58:H59)</f>
        <v>1</v>
      </c>
      <c r="E12" s="88">
        <f>DCOUNT('7 - Funções de Transação'!$D$2:$J$501,'7 - Funções de Transação'!$J$2,Cálculos!B61:H62)</f>
        <v>2</v>
      </c>
      <c r="F12" s="88">
        <f>DCOUNT('7 - Funções de Transação'!$D$2:$J$501,'7 - Funções de Transação'!$J$2,Cálculos!B64:H65)</f>
        <v>0</v>
      </c>
      <c r="G12" s="159">
        <f>(D12+E12*0.5+F12*0.25)*3</f>
        <v>6</v>
      </c>
      <c r="H12" s="160"/>
      <c r="I12" s="212">
        <f>SUM(G12:G14)</f>
        <v>23</v>
      </c>
      <c r="J12" s="213"/>
      <c r="K12" s="65"/>
      <c r="L12" s="81"/>
      <c r="M12" s="65"/>
      <c r="N12" s="65"/>
    </row>
    <row r="13" spans="1:14" ht="20.100000000000001" customHeight="1" x14ac:dyDescent="0.2">
      <c r="A13" s="221"/>
      <c r="B13" s="222"/>
      <c r="C13" s="87" t="s">
        <v>113</v>
      </c>
      <c r="D13" s="88">
        <f>DCOUNT('7 - Funções de Transação'!$D$2:$J$501,'7 - Funções de Transação'!$J$2,Cálculos!B67:H68)</f>
        <v>1</v>
      </c>
      <c r="E13" s="88">
        <f>DCOUNT('7 - Funções de Transação'!$D$2:$J$501,'7 - Funções de Transação'!$J$2,Cálculos!B70:H71)</f>
        <v>2</v>
      </c>
      <c r="F13" s="88">
        <f>DCOUNT('7 - Funções de Transação'!$D$2:$J$501,'7 - Funções de Transação'!$J$2,Cálculos!B73:H74)</f>
        <v>0</v>
      </c>
      <c r="G13" s="159">
        <f>(D13+E13*0.5+F13*0.25)*4</f>
        <v>8</v>
      </c>
      <c r="H13" s="160"/>
      <c r="I13" s="214"/>
      <c r="J13" s="213"/>
      <c r="K13" s="65"/>
      <c r="L13" s="81"/>
      <c r="M13" s="65"/>
      <c r="N13" s="65"/>
    </row>
    <row r="14" spans="1:14" ht="20.100000000000001" customHeight="1" x14ac:dyDescent="0.2">
      <c r="A14" s="223"/>
      <c r="B14" s="224"/>
      <c r="C14" s="87" t="s">
        <v>114</v>
      </c>
      <c r="D14" s="88">
        <f>DCOUNT('7 - Funções de Transação'!$D$2:$J$501,'7 - Funções de Transação'!$J$2,Cálculos!B76:H77)</f>
        <v>0</v>
      </c>
      <c r="E14" s="88">
        <f>DCOUNT('7 - Funções de Transação'!$D$2:$J$501,'7 - Funções de Transação'!$J$2,Cálculos!B79:H80)</f>
        <v>3</v>
      </c>
      <c r="F14" s="88">
        <f>DCOUNT('7 - Funções de Transação'!$D$2:$J$501,'7 - Funções de Transação'!$J$2,Cálculos!B82:H83)</f>
        <v>0</v>
      </c>
      <c r="G14" s="159">
        <f>(D14+E14*0.5+F14*0.25)*6</f>
        <v>9</v>
      </c>
      <c r="H14" s="160"/>
      <c r="I14" s="214"/>
      <c r="J14" s="213"/>
      <c r="K14" s="65"/>
      <c r="L14" s="81"/>
      <c r="M14" s="65"/>
      <c r="N14" s="65"/>
    </row>
    <row r="15" spans="1:14" ht="20.100000000000001" customHeight="1" x14ac:dyDescent="0.2">
      <c r="A15" s="219" t="s">
        <v>117</v>
      </c>
      <c r="B15" s="220"/>
      <c r="C15" s="87" t="s">
        <v>112</v>
      </c>
      <c r="D15" s="88">
        <f>DCOUNT('7 - Funções de Transação'!$D$2:$J$501,'7 - Funções de Transação'!$J$2,Cálculos!B85:H86)</f>
        <v>0</v>
      </c>
      <c r="E15" s="88">
        <f>DCOUNT('7 - Funções de Transação'!$D$2:$J$501,'7 - Funções de Transação'!$J$2,Cálculos!B88:H89)</f>
        <v>0</v>
      </c>
      <c r="F15" s="88">
        <f>DCOUNT('7 - Funções de Transação'!$D$2:$J$501,'7 - Funções de Transação'!$J$2,Cálculos!B91:H92)</f>
        <v>0</v>
      </c>
      <c r="G15" s="159">
        <f>(D15+E15*0.5+F15*0.25)*4</f>
        <v>0</v>
      </c>
      <c r="H15" s="160"/>
      <c r="I15" s="212">
        <f>SUM(G15:G17)</f>
        <v>10.5</v>
      </c>
      <c r="J15" s="213"/>
      <c r="K15" s="65"/>
      <c r="L15" s="81"/>
      <c r="M15" s="65"/>
      <c r="N15" s="65"/>
    </row>
    <row r="16" spans="1:14" ht="20.100000000000001" customHeight="1" x14ac:dyDescent="0.2">
      <c r="A16" s="221"/>
      <c r="B16" s="222"/>
      <c r="C16" s="87" t="s">
        <v>113</v>
      </c>
      <c r="D16" s="88">
        <f>DCOUNT('7 - Funções de Transação'!$D$2:$J$501,'7 - Funções de Transação'!$J$2,Cálculos!B94:H95)</f>
        <v>0</v>
      </c>
      <c r="E16" s="88">
        <f>DCOUNT('7 - Funções de Transação'!$D$2:$J$501,'7 - Funções de Transação'!$J$2,Cálculos!B97:H98)</f>
        <v>0</v>
      </c>
      <c r="F16" s="88">
        <f>DCOUNT('7 - Funções de Transação'!$D$2:$J$501,'7 - Funções de Transação'!$J$2,Cálculos!B100:H101)</f>
        <v>0</v>
      </c>
      <c r="G16" s="159">
        <f>(D16+E16*0.5+F16*0.25)*5</f>
        <v>0</v>
      </c>
      <c r="H16" s="160"/>
      <c r="I16" s="214"/>
      <c r="J16" s="213"/>
      <c r="K16" s="65"/>
      <c r="L16" s="81"/>
      <c r="M16" s="65"/>
      <c r="N16" s="65"/>
    </row>
    <row r="17" spans="1:14" ht="20.100000000000001" customHeight="1" x14ac:dyDescent="0.2">
      <c r="A17" s="223"/>
      <c r="B17" s="224"/>
      <c r="C17" s="87" t="s">
        <v>114</v>
      </c>
      <c r="D17" s="88">
        <f>DCOUNT('7 - Funções de Transação'!$D$2:$J$501,'7 - Funções de Transação'!$J$2,Cálculos!B103:H104)</f>
        <v>0</v>
      </c>
      <c r="E17" s="88">
        <f>DCOUNT('7 - Funções de Transação'!$D$2:$J$501,'7 - Funções de Transação'!$J$2,Cálculos!B106:H107)</f>
        <v>3</v>
      </c>
      <c r="F17" s="88">
        <f>DCOUNT('7 - Funções de Transação'!$D$2:$J$501,'7 - Funções de Transação'!$J$2,Cálculos!B109:H110)</f>
        <v>0</v>
      </c>
      <c r="G17" s="159">
        <f>(D17+E17*0.5+F17*0.25)*7</f>
        <v>10.5</v>
      </c>
      <c r="H17" s="160"/>
      <c r="I17" s="214"/>
      <c r="J17" s="213"/>
      <c r="K17" s="65"/>
      <c r="L17" s="81"/>
      <c r="M17" s="65"/>
      <c r="N17" s="65"/>
    </row>
    <row r="18" spans="1:14" ht="20.100000000000001" customHeight="1" x14ac:dyDescent="0.2">
      <c r="A18" s="183" t="s">
        <v>118</v>
      </c>
      <c r="B18" s="184"/>
      <c r="C18" s="87" t="s">
        <v>112</v>
      </c>
      <c r="D18" s="88">
        <f>DCOUNT('7 - Funções de Transação'!$D$2:$J$501,'7 - Funções de Transação'!$J$2,Cálculos!B112:H113)</f>
        <v>0</v>
      </c>
      <c r="E18" s="88">
        <f>DCOUNT('7 - Funções de Transação'!$D$2:$J$501,'7 - Funções de Transação'!$J$2,Cálculos!B115:H116)</f>
        <v>0</v>
      </c>
      <c r="F18" s="88">
        <f>DCOUNT('7 - Funções de Transação'!$D$2:$J$501,'7 - Funções de Transação'!$J$2,Cálculos!B118:H119)</f>
        <v>0</v>
      </c>
      <c r="G18" s="159">
        <f>(D18+E18*0.5+F18*0.25)*3</f>
        <v>0</v>
      </c>
      <c r="H18" s="160"/>
      <c r="I18" s="212">
        <f>SUM(G18:G20)</f>
        <v>5</v>
      </c>
      <c r="J18" s="213"/>
      <c r="K18" s="65"/>
      <c r="L18" s="81"/>
      <c r="M18" s="65"/>
      <c r="N18" s="65"/>
    </row>
    <row r="19" spans="1:14" ht="20.100000000000001" customHeight="1" x14ac:dyDescent="0.2">
      <c r="A19" s="185"/>
      <c r="B19" s="186"/>
      <c r="C19" s="87" t="s">
        <v>113</v>
      </c>
      <c r="D19" s="88">
        <f>DCOUNT('7 - Funções de Transação'!$D$2:$J$501,'7 - Funções de Transação'!$J$2,Cálculos!B121:H122)</f>
        <v>0</v>
      </c>
      <c r="E19" s="88">
        <f>DCOUNT('7 - Funções de Transação'!$D$2:$J$501,'7 - Funções de Transação'!$J$2,Cálculos!B124:H125)</f>
        <v>1</v>
      </c>
      <c r="F19" s="88">
        <f>DCOUNT('7 - Funções de Transação'!$D$2:$J$501,'7 - Funções de Transação'!$J$2,Cálculos!B127:H128)</f>
        <v>0</v>
      </c>
      <c r="G19" s="159">
        <f>(D19+E19*0.5+F19*0.25)*4</f>
        <v>2</v>
      </c>
      <c r="H19" s="160"/>
      <c r="I19" s="214"/>
      <c r="J19" s="213"/>
      <c r="K19" s="65"/>
      <c r="L19" s="81"/>
      <c r="M19" s="65"/>
      <c r="N19" s="65"/>
    </row>
    <row r="20" spans="1:14" ht="20.100000000000001" customHeight="1" x14ac:dyDescent="0.2">
      <c r="A20" s="187"/>
      <c r="B20" s="188"/>
      <c r="C20" s="87" t="s">
        <v>114</v>
      </c>
      <c r="D20" s="88">
        <f>DCOUNT('7 - Funções de Transação'!$D$2:$J$501,'7 - Funções de Transação'!$J$2,Cálculos!B130:H131)</f>
        <v>0</v>
      </c>
      <c r="E20" s="88">
        <f>DCOUNT('7 - Funções de Transação'!$D$2:$J$501,'7 - Funções de Transação'!$J$2,Cálculos!B133:H134)</f>
        <v>1</v>
      </c>
      <c r="F20" s="88">
        <f>DCOUNT('7 - Funções de Transação'!$D$2:$J$501,'7 - Funções de Transação'!$J$2,Cálculos!B136:H137)</f>
        <v>0</v>
      </c>
      <c r="G20" s="159">
        <f>(D20+E20*0.5+F20*0.25)*6</f>
        <v>3</v>
      </c>
      <c r="H20" s="160"/>
      <c r="I20" s="214"/>
      <c r="J20" s="213"/>
      <c r="K20" s="65"/>
      <c r="L20" s="81"/>
      <c r="M20" s="65"/>
      <c r="N20" s="65"/>
    </row>
    <row r="21" spans="1:14" ht="20.100000000000001" customHeight="1" x14ac:dyDescent="0.2">
      <c r="A21" s="195" t="s">
        <v>119</v>
      </c>
      <c r="B21" s="196"/>
      <c r="C21" s="103" t="s">
        <v>112</v>
      </c>
      <c r="D21" s="104">
        <f>DCOUNT('8 - Funções de Dados (TC)'!$D$2:$H$202,'8 - Funções de Dados (TC)'!$H$2,Cálculos!C4:H5)</f>
        <v>0</v>
      </c>
      <c r="E21" s="103" t="s">
        <v>120</v>
      </c>
      <c r="F21" s="103" t="s">
        <v>121</v>
      </c>
      <c r="G21" s="176">
        <f>D21*7*0.3</f>
        <v>0</v>
      </c>
      <c r="H21" s="177"/>
      <c r="I21" s="178">
        <f>SUM(G21:G23)</f>
        <v>0</v>
      </c>
      <c r="J21" s="179"/>
      <c r="K21" s="65"/>
      <c r="L21" s="81"/>
      <c r="M21" s="81"/>
      <c r="N21" s="81"/>
    </row>
    <row r="22" spans="1:14" ht="20.100000000000001" customHeight="1" x14ac:dyDescent="0.2">
      <c r="A22" s="197"/>
      <c r="B22" s="198"/>
      <c r="C22" s="103" t="s">
        <v>113</v>
      </c>
      <c r="D22" s="104">
        <f>DCOUNT('8 - Funções de Dados (TC)'!$D$2:$H$202,'8 - Funções de Dados (TC)'!$H$2,Cálculos!C13:H14)</f>
        <v>0</v>
      </c>
      <c r="E22" s="103" t="s">
        <v>122</v>
      </c>
      <c r="F22" s="103" t="s">
        <v>121</v>
      </c>
      <c r="G22" s="176">
        <f>D22*10*0.3</f>
        <v>0</v>
      </c>
      <c r="H22" s="177"/>
      <c r="I22" s="180"/>
      <c r="J22" s="179"/>
      <c r="K22" s="65"/>
      <c r="L22" s="81"/>
      <c r="M22" s="65"/>
      <c r="N22" s="65"/>
    </row>
    <row r="23" spans="1:14" ht="20.100000000000001" customHeight="1" x14ac:dyDescent="0.2">
      <c r="A23" s="199"/>
      <c r="B23" s="200"/>
      <c r="C23" s="103" t="s">
        <v>114</v>
      </c>
      <c r="D23" s="104">
        <f>DCOUNT('8 - Funções de Dados (TC)'!$D$2:$H$202,'8 - Funções de Dados (TC)'!$H$2,Cálculos!C22:H23)</f>
        <v>0</v>
      </c>
      <c r="E23" s="103" t="s">
        <v>123</v>
      </c>
      <c r="F23" s="103" t="s">
        <v>121</v>
      </c>
      <c r="G23" s="176">
        <f>D23*15*0.3</f>
        <v>0</v>
      </c>
      <c r="H23" s="177"/>
      <c r="I23" s="180"/>
      <c r="J23" s="179"/>
      <c r="K23" s="65"/>
      <c r="L23" s="81"/>
      <c r="M23" s="89"/>
      <c r="N23" s="65"/>
    </row>
    <row r="24" spans="1:14" ht="20.100000000000001" customHeight="1" x14ac:dyDescent="0.2">
      <c r="A24" s="172" t="s">
        <v>124</v>
      </c>
      <c r="B24" s="173"/>
      <c r="C24" s="103" t="s">
        <v>112</v>
      </c>
      <c r="D24" s="104">
        <f>DCOUNT('8 - Funções de Dados (TC)'!$D$2:$H$202,'8 - Funções de Dados (TC)'!$H$2,Cálculos!C31:H32)</f>
        <v>0</v>
      </c>
      <c r="E24" s="103" t="s">
        <v>125</v>
      </c>
      <c r="F24" s="103" t="s">
        <v>121</v>
      </c>
      <c r="G24" s="176">
        <f>D24*5*0.3</f>
        <v>0</v>
      </c>
      <c r="H24" s="177"/>
      <c r="I24" s="178">
        <f>SUM(G24:G26)</f>
        <v>0</v>
      </c>
      <c r="J24" s="179"/>
      <c r="K24" s="65"/>
      <c r="L24" s="81"/>
      <c r="M24" s="65"/>
      <c r="N24" s="65"/>
    </row>
    <row r="25" spans="1:14" ht="20.100000000000001" customHeight="1" x14ac:dyDescent="0.2">
      <c r="A25" s="172"/>
      <c r="B25" s="173"/>
      <c r="C25" s="103" t="s">
        <v>113</v>
      </c>
      <c r="D25" s="104">
        <f>DCOUNT('8 - Funções de Dados (TC)'!$D$2:$H$202,'8 - Funções de Dados (TC)'!$H$2,Cálculos!C40:H41)</f>
        <v>0</v>
      </c>
      <c r="E25" s="103" t="s">
        <v>126</v>
      </c>
      <c r="F25" s="103" t="s">
        <v>121</v>
      </c>
      <c r="G25" s="176">
        <f>D25*7*0.3</f>
        <v>0</v>
      </c>
      <c r="H25" s="177"/>
      <c r="I25" s="180"/>
      <c r="J25" s="179"/>
      <c r="K25" s="65"/>
      <c r="L25" s="81"/>
      <c r="M25" s="65"/>
      <c r="N25" s="65"/>
    </row>
    <row r="26" spans="1:14" ht="20.100000000000001" customHeight="1" x14ac:dyDescent="0.2">
      <c r="A26" s="174"/>
      <c r="B26" s="175"/>
      <c r="C26" s="103" t="s">
        <v>114</v>
      </c>
      <c r="D26" s="104">
        <f>DCOUNT('8 - Funções de Dados (TC)'!$D$2:$H$202,'8 - Funções de Dados (TC)'!$H$2,Cálculos!C49:H50)</f>
        <v>0</v>
      </c>
      <c r="E26" s="103" t="s">
        <v>122</v>
      </c>
      <c r="F26" s="103" t="s">
        <v>121</v>
      </c>
      <c r="G26" s="176">
        <f>D26*10*0.3</f>
        <v>0</v>
      </c>
      <c r="H26" s="177"/>
      <c r="I26" s="180"/>
      <c r="J26" s="179"/>
      <c r="K26" s="65"/>
      <c r="L26" s="81"/>
      <c r="M26" s="65"/>
      <c r="N26" s="65"/>
    </row>
    <row r="27" spans="1:14" ht="20.100000000000001" customHeight="1" x14ac:dyDescent="0.2">
      <c r="A27" s="170" t="s">
        <v>127</v>
      </c>
      <c r="B27" s="171"/>
      <c r="C27" s="103" t="s">
        <v>112</v>
      </c>
      <c r="D27" s="104">
        <f>DCOUNT('9 - Funções de Transação (TC)'!$D$2:$H$502,'9 - Funções de Transação (TC)'!$H$2,Cálculos!C58:H59)</f>
        <v>0</v>
      </c>
      <c r="E27" s="103" t="s">
        <v>128</v>
      </c>
      <c r="F27" s="103" t="s">
        <v>121</v>
      </c>
      <c r="G27" s="176">
        <f>D27*3*0.3</f>
        <v>0</v>
      </c>
      <c r="H27" s="177"/>
      <c r="I27" s="178">
        <f>SUM(G27:G29)</f>
        <v>0</v>
      </c>
      <c r="J27" s="179"/>
      <c r="K27" s="65"/>
      <c r="L27" s="81"/>
      <c r="M27" s="65"/>
      <c r="N27" s="65"/>
    </row>
    <row r="28" spans="1:14" ht="20.100000000000001" customHeight="1" x14ac:dyDescent="0.2">
      <c r="A28" s="172"/>
      <c r="B28" s="173"/>
      <c r="C28" s="103" t="s">
        <v>113</v>
      </c>
      <c r="D28" s="104">
        <f>DCOUNT('9 - Funções de Transação (TC)'!$D$2:$H$502,'9 - Funções de Transação (TC)'!$H$2,Cálculos!C67:H68)</f>
        <v>0</v>
      </c>
      <c r="E28" s="103" t="s">
        <v>129</v>
      </c>
      <c r="F28" s="103" t="s">
        <v>121</v>
      </c>
      <c r="G28" s="176">
        <f>D28*4*0.3</f>
        <v>0</v>
      </c>
      <c r="H28" s="177"/>
      <c r="I28" s="180"/>
      <c r="J28" s="179"/>
      <c r="K28" s="65"/>
      <c r="L28" s="81"/>
      <c r="M28" s="65"/>
      <c r="N28" s="65"/>
    </row>
    <row r="29" spans="1:14" ht="20.100000000000001" customHeight="1" x14ac:dyDescent="0.2">
      <c r="A29" s="174"/>
      <c r="B29" s="175"/>
      <c r="C29" s="103" t="s">
        <v>114</v>
      </c>
      <c r="D29" s="104">
        <f>DCOUNT('9 - Funções de Transação (TC)'!$D$2:$H$502,'9 - Funções de Transação (TC)'!$H$2,Cálculos!C76:H77)</f>
        <v>0</v>
      </c>
      <c r="E29" s="103" t="s">
        <v>130</v>
      </c>
      <c r="F29" s="103" t="s">
        <v>121</v>
      </c>
      <c r="G29" s="176">
        <f>D29*6*0.3</f>
        <v>0</v>
      </c>
      <c r="H29" s="177"/>
      <c r="I29" s="180"/>
      <c r="J29" s="179"/>
      <c r="K29" s="65"/>
      <c r="L29" s="81"/>
      <c r="M29" s="65"/>
      <c r="N29" s="65"/>
    </row>
    <row r="30" spans="1:14" ht="20.100000000000001" customHeight="1" x14ac:dyDescent="0.2">
      <c r="A30" s="170" t="s">
        <v>131</v>
      </c>
      <c r="B30" s="171"/>
      <c r="C30" s="103" t="s">
        <v>112</v>
      </c>
      <c r="D30" s="104">
        <f>DCOUNT('9 - Funções de Transação (TC)'!$D$2:$H$502,'9 - Funções de Transação (TC)'!$H$2,Cálculos!C85:H86)</f>
        <v>0</v>
      </c>
      <c r="E30" s="103" t="s">
        <v>129</v>
      </c>
      <c r="F30" s="103" t="s">
        <v>121</v>
      </c>
      <c r="G30" s="176">
        <f>D30*4*0.3</f>
        <v>0</v>
      </c>
      <c r="H30" s="177"/>
      <c r="I30" s="178">
        <f>SUM(G30:G32)</f>
        <v>0</v>
      </c>
      <c r="J30" s="179"/>
      <c r="K30" s="65"/>
      <c r="L30" s="81"/>
      <c r="M30" s="65"/>
      <c r="N30" s="65"/>
    </row>
    <row r="31" spans="1:14" ht="20.100000000000001" customHeight="1" x14ac:dyDescent="0.2">
      <c r="A31" s="172"/>
      <c r="B31" s="173"/>
      <c r="C31" s="103" t="s">
        <v>113</v>
      </c>
      <c r="D31" s="104">
        <f>DCOUNT('9 - Funções de Transação (TC)'!$D$2:$H$502,'9 - Funções de Transação (TC)'!$H$2,Cálculos!C94:H95)</f>
        <v>0</v>
      </c>
      <c r="E31" s="103" t="s">
        <v>132</v>
      </c>
      <c r="F31" s="103" t="s">
        <v>121</v>
      </c>
      <c r="G31" s="176">
        <f>D31*5*0.3</f>
        <v>0</v>
      </c>
      <c r="H31" s="177"/>
      <c r="I31" s="180"/>
      <c r="J31" s="179"/>
      <c r="K31" s="65"/>
      <c r="L31" s="81"/>
      <c r="M31" s="65"/>
      <c r="N31" s="65"/>
    </row>
    <row r="32" spans="1:14" ht="20.100000000000001" customHeight="1" x14ac:dyDescent="0.2">
      <c r="A32" s="174"/>
      <c r="B32" s="175"/>
      <c r="C32" s="103" t="s">
        <v>114</v>
      </c>
      <c r="D32" s="104">
        <f>DCOUNT('9 - Funções de Transação (TC)'!$D$2:$H$502,'9 - Funções de Transação (TC)'!$H$2,Cálculos!C103:H104)</f>
        <v>0</v>
      </c>
      <c r="E32" s="103" t="s">
        <v>126</v>
      </c>
      <c r="F32" s="103" t="s">
        <v>121</v>
      </c>
      <c r="G32" s="176">
        <f>D32*7*0.3</f>
        <v>0</v>
      </c>
      <c r="H32" s="177"/>
      <c r="I32" s="180"/>
      <c r="J32" s="179"/>
      <c r="K32" s="65"/>
      <c r="L32" s="81"/>
      <c r="M32" s="65"/>
      <c r="N32" s="65"/>
    </row>
    <row r="33" spans="1:18" ht="20.100000000000001" customHeight="1" x14ac:dyDescent="0.2">
      <c r="A33" s="234" t="s">
        <v>133</v>
      </c>
      <c r="B33" s="235"/>
      <c r="C33" s="103" t="s">
        <v>112</v>
      </c>
      <c r="D33" s="104">
        <f>DCOUNT('9 - Funções de Transação (TC)'!$D$2:$H$502,'9 - Funções de Transação (TC)'!$H$2,Cálculos!C112:H113)</f>
        <v>0</v>
      </c>
      <c r="E33" s="103" t="s">
        <v>128</v>
      </c>
      <c r="F33" s="103" t="s">
        <v>121</v>
      </c>
      <c r="G33" s="176">
        <f>D33*3*0.3</f>
        <v>0</v>
      </c>
      <c r="H33" s="177"/>
      <c r="I33" s="178">
        <f>SUM(G33:G35)</f>
        <v>0</v>
      </c>
      <c r="J33" s="179"/>
      <c r="K33" s="65"/>
      <c r="L33" s="81"/>
      <c r="M33" s="65"/>
      <c r="N33" s="65"/>
      <c r="O33" s="65"/>
      <c r="P33" s="65"/>
      <c r="Q33" s="65"/>
      <c r="R33" s="65"/>
    </row>
    <row r="34" spans="1:18" ht="20.100000000000001" customHeight="1" x14ac:dyDescent="0.2">
      <c r="A34" s="236"/>
      <c r="B34" s="237"/>
      <c r="C34" s="103" t="s">
        <v>113</v>
      </c>
      <c r="D34" s="104">
        <f>DCOUNT('9 - Funções de Transação (TC)'!$D$2:$H$502,'9 - Funções de Transação (TC)'!$H$2,Cálculos!C121:H122)</f>
        <v>0</v>
      </c>
      <c r="E34" s="103" t="s">
        <v>129</v>
      </c>
      <c r="F34" s="103" t="s">
        <v>121</v>
      </c>
      <c r="G34" s="176">
        <f>D34*4*0.3</f>
        <v>0</v>
      </c>
      <c r="H34" s="177"/>
      <c r="I34" s="180"/>
      <c r="J34" s="179"/>
      <c r="K34" s="65"/>
      <c r="L34" s="81"/>
      <c r="M34" s="65"/>
      <c r="N34" s="65"/>
      <c r="O34" s="65"/>
      <c r="P34" s="65"/>
      <c r="Q34" s="65"/>
      <c r="R34" s="65"/>
    </row>
    <row r="35" spans="1:18" ht="20.100000000000001" customHeight="1" x14ac:dyDescent="0.2">
      <c r="A35" s="238"/>
      <c r="B35" s="239"/>
      <c r="C35" s="103" t="s">
        <v>114</v>
      </c>
      <c r="D35" s="104">
        <f>DCOUNT('9 - Funções de Transação (TC)'!$D$2:$H$502,'9 - Funções de Transação (TC)'!$H$2,Cálculos!C130:H131)</f>
        <v>0</v>
      </c>
      <c r="E35" s="103" t="s">
        <v>130</v>
      </c>
      <c r="F35" s="103" t="s">
        <v>121</v>
      </c>
      <c r="G35" s="176">
        <f>D35*6*0.3</f>
        <v>0</v>
      </c>
      <c r="H35" s="177"/>
      <c r="I35" s="180"/>
      <c r="J35" s="179"/>
      <c r="K35" s="65"/>
      <c r="L35" s="81"/>
      <c r="M35" s="65"/>
      <c r="N35" s="65"/>
      <c r="O35" s="65"/>
      <c r="P35" s="65"/>
      <c r="Q35" s="65"/>
      <c r="R35" s="65"/>
    </row>
    <row r="36" spans="1:18" ht="20.100000000000001" customHeight="1" x14ac:dyDescent="0.2">
      <c r="A36" s="203" t="s">
        <v>134</v>
      </c>
      <c r="B36" s="204"/>
      <c r="C36" s="205" t="s">
        <v>135</v>
      </c>
      <c r="D36" s="204"/>
      <c r="E36" s="204"/>
      <c r="F36" s="102"/>
      <c r="G36" s="166" t="s">
        <v>135</v>
      </c>
      <c r="H36" s="167"/>
      <c r="I36" s="168">
        <f>'10 - INMPF'!H503</f>
        <v>0</v>
      </c>
      <c r="J36" s="169"/>
      <c r="K36" s="65"/>
      <c r="L36" s="81"/>
      <c r="M36" s="65"/>
      <c r="N36" s="65"/>
      <c r="O36" s="65"/>
      <c r="P36" s="65"/>
      <c r="Q36" s="65"/>
      <c r="R36" s="65"/>
    </row>
    <row r="37" spans="1:18" ht="30" customHeight="1" x14ac:dyDescent="0.2">
      <c r="A37" s="161" t="s">
        <v>136</v>
      </c>
      <c r="B37" s="162"/>
      <c r="C37" s="162"/>
      <c r="D37" s="162"/>
      <c r="E37" s="162"/>
      <c r="F37" s="162"/>
      <c r="G37" s="162"/>
      <c r="H37" s="233"/>
      <c r="I37" s="201">
        <f>SUM(I6:J36)</f>
        <v>46</v>
      </c>
      <c r="J37" s="202"/>
      <c r="K37" s="65"/>
      <c r="L37" s="81"/>
      <c r="M37" s="65"/>
      <c r="N37" s="65"/>
      <c r="O37" s="65"/>
      <c r="P37" s="65"/>
      <c r="Q37" s="65"/>
      <c r="R37" s="65"/>
    </row>
    <row r="38" spans="1:18" x14ac:dyDescent="0.2">
      <c r="A38" s="42"/>
      <c r="B38" s="43"/>
      <c r="C38" s="44"/>
      <c r="D38" s="44"/>
      <c r="E38" s="44"/>
      <c r="F38" s="44"/>
      <c r="G38" s="44"/>
      <c r="H38" s="42"/>
      <c r="I38" s="45"/>
      <c r="J38" s="65"/>
      <c r="K38" s="65"/>
      <c r="L38" s="81"/>
      <c r="M38" s="65"/>
      <c r="N38" s="65"/>
      <c r="O38" s="65"/>
      <c r="P38" s="65"/>
      <c r="Q38" s="65"/>
      <c r="R38" s="65"/>
    </row>
    <row r="39" spans="1:18" ht="30" customHeight="1" x14ac:dyDescent="0.2">
      <c r="A39" s="161" t="s">
        <v>137</v>
      </c>
      <c r="B39" s="162"/>
      <c r="C39" s="162"/>
      <c r="D39" s="162"/>
      <c r="E39" s="162"/>
      <c r="F39" s="162"/>
      <c r="G39" s="162"/>
      <c r="H39" s="163"/>
      <c r="I39" s="164">
        <f>'11 - Características Gerais'!E19</f>
        <v>1</v>
      </c>
      <c r="J39" s="165"/>
      <c r="K39" s="65"/>
      <c r="L39" s="81"/>
      <c r="M39" s="65"/>
      <c r="N39" s="65"/>
      <c r="O39" s="65"/>
      <c r="P39" s="65"/>
      <c r="Q39" s="65"/>
      <c r="R39" s="65"/>
    </row>
    <row r="40" spans="1:18" x14ac:dyDescent="0.2">
      <c r="A40" s="46"/>
      <c r="B40" s="90"/>
      <c r="C40" s="47"/>
      <c r="D40" s="47"/>
      <c r="E40" s="47"/>
      <c r="F40" s="47"/>
      <c r="G40" s="47"/>
      <c r="H40" s="42"/>
      <c r="I40" s="45"/>
      <c r="J40" s="65"/>
      <c r="K40" s="65"/>
      <c r="L40" s="81"/>
      <c r="M40" s="65"/>
      <c r="N40" s="65"/>
      <c r="O40" s="65"/>
      <c r="P40" s="65"/>
      <c r="Q40" s="65"/>
      <c r="R40" s="65"/>
    </row>
    <row r="41" spans="1:18" ht="30" customHeight="1" x14ac:dyDescent="0.2">
      <c r="A41" s="161" t="s">
        <v>138</v>
      </c>
      <c r="B41" s="162"/>
      <c r="C41" s="162"/>
      <c r="D41" s="162"/>
      <c r="E41" s="162"/>
      <c r="F41" s="162"/>
      <c r="G41" s="162"/>
      <c r="H41" s="163"/>
      <c r="I41" s="181">
        <f>I37*I39</f>
        <v>46</v>
      </c>
      <c r="J41" s="182"/>
      <c r="K41" s="65"/>
      <c r="L41" s="81"/>
      <c r="M41" s="65"/>
      <c r="N41" s="65"/>
      <c r="O41" s="65"/>
      <c r="P41" s="65"/>
      <c r="Q41" s="65"/>
      <c r="R41" s="65"/>
    </row>
    <row r="42" spans="1:18" x14ac:dyDescent="0.2">
      <c r="A42" s="43"/>
      <c r="B42" s="81"/>
      <c r="C42" s="65"/>
      <c r="D42" s="65"/>
      <c r="E42" s="65"/>
      <c r="F42" s="65"/>
      <c r="G42" s="91"/>
      <c r="H42" s="91"/>
      <c r="I42" s="45"/>
      <c r="J42" s="65"/>
      <c r="K42" s="65"/>
      <c r="L42" s="81"/>
      <c r="M42" s="65"/>
      <c r="N42" s="65"/>
      <c r="O42" s="65"/>
      <c r="P42" s="65"/>
      <c r="Q42" s="65"/>
      <c r="R42" s="65"/>
    </row>
    <row r="43" spans="1:18" x14ac:dyDescent="0.2">
      <c r="A43" s="118" t="s">
        <v>139</v>
      </c>
      <c r="B43" s="118"/>
      <c r="C43" s="118"/>
      <c r="D43" s="118"/>
      <c r="E43" s="118"/>
      <c r="F43" s="118"/>
      <c r="G43" s="118"/>
      <c r="H43" s="118"/>
      <c r="I43" s="118"/>
      <c r="J43" s="78"/>
      <c r="K43" s="65"/>
      <c r="L43" s="81"/>
      <c r="M43" s="65"/>
      <c r="N43" s="65"/>
      <c r="O43" s="65"/>
      <c r="P43" s="65"/>
      <c r="Q43" s="65"/>
      <c r="R43" s="65"/>
    </row>
    <row r="44" spans="1:18" x14ac:dyDescent="0.2">
      <c r="A44" s="119" t="s">
        <v>140</v>
      </c>
      <c r="B44" s="121"/>
      <c r="C44" s="94" t="s">
        <v>112</v>
      </c>
      <c r="D44" s="118" t="s">
        <v>113</v>
      </c>
      <c r="E44" s="118"/>
      <c r="F44" s="119" t="s">
        <v>114</v>
      </c>
      <c r="G44" s="232"/>
      <c r="H44" s="118" t="s">
        <v>141</v>
      </c>
      <c r="I44" s="118"/>
      <c r="J44" s="78"/>
      <c r="K44" s="65"/>
      <c r="L44" s="81"/>
      <c r="M44" s="51"/>
      <c r="N44" s="81"/>
      <c r="O44" s="81"/>
      <c r="P44" s="81"/>
      <c r="Q44" s="81"/>
      <c r="R44" s="81"/>
    </row>
    <row r="45" spans="1:18" ht="12.75" x14ac:dyDescent="0.2">
      <c r="A45" s="152" t="s">
        <v>142</v>
      </c>
      <c r="B45" s="152"/>
      <c r="C45" s="92">
        <f>+D6</f>
        <v>0</v>
      </c>
      <c r="D45" s="153">
        <f>+D7</f>
        <v>0</v>
      </c>
      <c r="E45" s="154"/>
      <c r="F45" s="157">
        <f>+D8</f>
        <v>0</v>
      </c>
      <c r="G45" s="158"/>
      <c r="H45" s="155">
        <f t="shared" ref="H45:H54" si="0">SUM(C45:F45)</f>
        <v>0</v>
      </c>
      <c r="I45" s="156"/>
      <c r="J45" s="78"/>
      <c r="K45" s="65"/>
      <c r="L45" s="81"/>
      <c r="M45" s="65"/>
      <c r="N45" s="65"/>
      <c r="O45" s="65"/>
      <c r="P45" s="65"/>
      <c r="Q45" s="65"/>
      <c r="R45" s="65"/>
    </row>
    <row r="46" spans="1:18" ht="12.75" x14ac:dyDescent="0.2">
      <c r="A46" s="152" t="s">
        <v>115</v>
      </c>
      <c r="B46" s="152"/>
      <c r="C46" s="92">
        <f>+D9</f>
        <v>0</v>
      </c>
      <c r="D46" s="153">
        <f>+D10</f>
        <v>0</v>
      </c>
      <c r="E46" s="154"/>
      <c r="F46" s="157">
        <f>+D11</f>
        <v>0</v>
      </c>
      <c r="G46" s="158"/>
      <c r="H46" s="155">
        <f t="shared" si="0"/>
        <v>0</v>
      </c>
      <c r="I46" s="156"/>
      <c r="J46" s="78"/>
      <c r="K46" s="65"/>
      <c r="L46" s="81"/>
      <c r="M46" s="65"/>
      <c r="N46" s="65"/>
      <c r="O46" s="65"/>
      <c r="P46" s="65"/>
      <c r="Q46" s="65"/>
      <c r="R46" s="65"/>
    </row>
    <row r="47" spans="1:18" ht="12.75" x14ac:dyDescent="0.2">
      <c r="A47" s="152" t="s">
        <v>116</v>
      </c>
      <c r="B47" s="152"/>
      <c r="C47" s="92">
        <f>+D12</f>
        <v>1</v>
      </c>
      <c r="D47" s="153">
        <f>+D13</f>
        <v>1</v>
      </c>
      <c r="E47" s="154"/>
      <c r="F47" s="157">
        <f>+D14</f>
        <v>0</v>
      </c>
      <c r="G47" s="158"/>
      <c r="H47" s="155">
        <f t="shared" si="0"/>
        <v>2</v>
      </c>
      <c r="I47" s="156"/>
      <c r="J47" s="78"/>
      <c r="K47" s="65"/>
      <c r="L47" s="81"/>
      <c r="M47" s="65"/>
      <c r="N47" s="65"/>
      <c r="O47" s="65"/>
      <c r="P47" s="65"/>
      <c r="Q47" s="65"/>
      <c r="R47" s="65"/>
    </row>
    <row r="48" spans="1:18" ht="12.75" x14ac:dyDescent="0.2">
      <c r="A48" s="152" t="s">
        <v>117</v>
      </c>
      <c r="B48" s="152"/>
      <c r="C48" s="92">
        <f>+D15</f>
        <v>0</v>
      </c>
      <c r="D48" s="153">
        <f>+D16</f>
        <v>0</v>
      </c>
      <c r="E48" s="154"/>
      <c r="F48" s="157">
        <f>+D17</f>
        <v>0</v>
      </c>
      <c r="G48" s="158"/>
      <c r="H48" s="155">
        <f t="shared" si="0"/>
        <v>0</v>
      </c>
      <c r="I48" s="156"/>
      <c r="J48" s="78"/>
      <c r="K48" s="65"/>
      <c r="L48" s="81"/>
      <c r="M48" s="65"/>
      <c r="N48" s="65"/>
      <c r="O48" s="65"/>
      <c r="P48" s="65"/>
      <c r="Q48" s="65"/>
      <c r="R48" s="65"/>
    </row>
    <row r="49" spans="1:10" ht="12.75" x14ac:dyDescent="0.2">
      <c r="A49" s="152" t="s">
        <v>118</v>
      </c>
      <c r="B49" s="152"/>
      <c r="C49" s="92">
        <f>+D18</f>
        <v>0</v>
      </c>
      <c r="D49" s="153">
        <f>+D19</f>
        <v>0</v>
      </c>
      <c r="E49" s="154"/>
      <c r="F49" s="157">
        <f>+D20</f>
        <v>0</v>
      </c>
      <c r="G49" s="158"/>
      <c r="H49" s="155">
        <f t="shared" si="0"/>
        <v>0</v>
      </c>
      <c r="I49" s="156"/>
      <c r="J49" s="78"/>
    </row>
    <row r="50" spans="1:10" ht="12.75" x14ac:dyDescent="0.2">
      <c r="A50" s="152" t="s">
        <v>143</v>
      </c>
      <c r="B50" s="152"/>
      <c r="C50" s="92">
        <f>+D21</f>
        <v>0</v>
      </c>
      <c r="D50" s="153">
        <f>+D22</f>
        <v>0</v>
      </c>
      <c r="E50" s="154"/>
      <c r="F50" s="157">
        <f>+D23</f>
        <v>0</v>
      </c>
      <c r="G50" s="158"/>
      <c r="H50" s="155">
        <f t="shared" si="0"/>
        <v>0</v>
      </c>
      <c r="I50" s="156"/>
      <c r="J50" s="78"/>
    </row>
    <row r="51" spans="1:10" ht="12.75" x14ac:dyDescent="0.2">
      <c r="A51" s="152" t="s">
        <v>124</v>
      </c>
      <c r="B51" s="152"/>
      <c r="C51" s="92">
        <f>+D24</f>
        <v>0</v>
      </c>
      <c r="D51" s="153">
        <f>+D25</f>
        <v>0</v>
      </c>
      <c r="E51" s="154"/>
      <c r="F51" s="157">
        <f>+D26</f>
        <v>0</v>
      </c>
      <c r="G51" s="158"/>
      <c r="H51" s="155">
        <f t="shared" si="0"/>
        <v>0</v>
      </c>
      <c r="I51" s="156"/>
      <c r="J51" s="78"/>
    </row>
    <row r="52" spans="1:10" ht="12.75" x14ac:dyDescent="0.2">
      <c r="A52" s="152" t="s">
        <v>127</v>
      </c>
      <c r="B52" s="152"/>
      <c r="C52" s="92">
        <f>+D27</f>
        <v>0</v>
      </c>
      <c r="D52" s="153">
        <f>+D28</f>
        <v>0</v>
      </c>
      <c r="E52" s="154"/>
      <c r="F52" s="157">
        <f>+D29</f>
        <v>0</v>
      </c>
      <c r="G52" s="158"/>
      <c r="H52" s="155">
        <f t="shared" si="0"/>
        <v>0</v>
      </c>
      <c r="I52" s="156"/>
      <c r="J52" s="78"/>
    </row>
    <row r="53" spans="1:10" ht="12.75" x14ac:dyDescent="0.2">
      <c r="A53" s="152" t="s">
        <v>131</v>
      </c>
      <c r="B53" s="152"/>
      <c r="C53" s="92">
        <f>+D30</f>
        <v>0</v>
      </c>
      <c r="D53" s="153">
        <f>+D31</f>
        <v>0</v>
      </c>
      <c r="E53" s="154"/>
      <c r="F53" s="157">
        <f>+D32</f>
        <v>0</v>
      </c>
      <c r="G53" s="158"/>
      <c r="H53" s="155">
        <f t="shared" si="0"/>
        <v>0</v>
      </c>
      <c r="I53" s="156"/>
      <c r="J53" s="78"/>
    </row>
    <row r="54" spans="1:10" ht="12.75" x14ac:dyDescent="0.2">
      <c r="A54" s="152" t="s">
        <v>133</v>
      </c>
      <c r="B54" s="152"/>
      <c r="C54" s="92">
        <f>+D33</f>
        <v>0</v>
      </c>
      <c r="D54" s="153">
        <f>+D34</f>
        <v>0</v>
      </c>
      <c r="E54" s="154"/>
      <c r="F54" s="157">
        <f>+D35</f>
        <v>0</v>
      </c>
      <c r="G54" s="158"/>
      <c r="H54" s="155">
        <f t="shared" si="0"/>
        <v>0</v>
      </c>
      <c r="I54" s="156"/>
      <c r="J54" s="78"/>
    </row>
    <row r="55" spans="1:10" x14ac:dyDescent="0.2">
      <c r="A55" s="148" t="s">
        <v>144</v>
      </c>
      <c r="B55" s="149"/>
      <c r="C55" s="48">
        <f>SUM(C45:C54)</f>
        <v>1</v>
      </c>
      <c r="D55" s="150">
        <f>SUM(D45:E54)</f>
        <v>1</v>
      </c>
      <c r="E55" s="151"/>
      <c r="F55" s="99"/>
      <c r="G55" s="48">
        <f>SUM(G45:G54)</f>
        <v>0</v>
      </c>
      <c r="H55" s="150">
        <f>SUM(H45:I54)</f>
        <v>2</v>
      </c>
      <c r="I55" s="151"/>
      <c r="J55" s="78"/>
    </row>
    <row r="57" spans="1:10" ht="15.75" x14ac:dyDescent="0.2">
      <c r="A57" s="161" t="s">
        <v>145</v>
      </c>
      <c r="B57" s="162"/>
      <c r="C57" s="162"/>
      <c r="D57" s="162"/>
      <c r="E57" s="162"/>
      <c r="F57" s="162"/>
      <c r="G57" s="162"/>
      <c r="H57" s="163"/>
      <c r="I57" s="181">
        <f>(SUM(D6:D8)*35 + SUM(D9:D11)*15 + SUM(D21:D23)*35*0.3 + SUM(D24:D26)*15*0.3)*I39</f>
        <v>0</v>
      </c>
      <c r="J57" s="182"/>
    </row>
    <row r="64" spans="1:10" x14ac:dyDescent="0.2">
      <c r="A64" s="65"/>
      <c r="B64" s="49"/>
      <c r="C64" s="65"/>
      <c r="D64" s="65"/>
      <c r="E64" s="65"/>
      <c r="F64" s="65"/>
      <c r="G64" s="65"/>
      <c r="H64" s="65"/>
      <c r="I64" s="65"/>
      <c r="J64" s="65"/>
    </row>
    <row r="65" spans="2:2" x14ac:dyDescent="0.2">
      <c r="B65" s="49"/>
    </row>
    <row r="66" spans="2:2" x14ac:dyDescent="0.2">
      <c r="B66" s="49"/>
    </row>
  </sheetData>
  <mergeCells count="116">
    <mergeCell ref="A57:H57"/>
    <mergeCell ref="I57:J57"/>
    <mergeCell ref="F54:G54"/>
    <mergeCell ref="C3:F4"/>
    <mergeCell ref="F44:G44"/>
    <mergeCell ref="F45:G45"/>
    <mergeCell ref="F46:G46"/>
    <mergeCell ref="F47:G47"/>
    <mergeCell ref="D53:E53"/>
    <mergeCell ref="G31:H31"/>
    <mergeCell ref="A45:B45"/>
    <mergeCell ref="D45:E45"/>
    <mergeCell ref="A37:H37"/>
    <mergeCell ref="A53:B53"/>
    <mergeCell ref="F52:G52"/>
    <mergeCell ref="F53:G53"/>
    <mergeCell ref="H45:I45"/>
    <mergeCell ref="A46:B46"/>
    <mergeCell ref="D46:E46"/>
    <mergeCell ref="H46:I46"/>
    <mergeCell ref="A33:B35"/>
    <mergeCell ref="G33:H33"/>
    <mergeCell ref="I33:J35"/>
    <mergeCell ref="G34:H34"/>
    <mergeCell ref="A1:J1"/>
    <mergeCell ref="G17:H17"/>
    <mergeCell ref="G18:H18"/>
    <mergeCell ref="A2:J2"/>
    <mergeCell ref="I3:J4"/>
    <mergeCell ref="I6:J8"/>
    <mergeCell ref="I9:J11"/>
    <mergeCell ref="G15:H15"/>
    <mergeCell ref="I12:J14"/>
    <mergeCell ref="I15:J17"/>
    <mergeCell ref="I18:J20"/>
    <mergeCell ref="G19:H19"/>
    <mergeCell ref="G20:H20"/>
    <mergeCell ref="G13:H13"/>
    <mergeCell ref="G14:H14"/>
    <mergeCell ref="A3:B4"/>
    <mergeCell ref="A12:B14"/>
    <mergeCell ref="A9:B11"/>
    <mergeCell ref="A15:B17"/>
    <mergeCell ref="G11:H11"/>
    <mergeCell ref="G12:H12"/>
    <mergeCell ref="G3:H4"/>
    <mergeCell ref="G6:H6"/>
    <mergeCell ref="G7:H7"/>
    <mergeCell ref="A48:B48"/>
    <mergeCell ref="D48:E48"/>
    <mergeCell ref="H48:I48"/>
    <mergeCell ref="F48:G48"/>
    <mergeCell ref="I41:J41"/>
    <mergeCell ref="A18:B20"/>
    <mergeCell ref="G10:H10"/>
    <mergeCell ref="G16:H16"/>
    <mergeCell ref="G8:H8"/>
    <mergeCell ref="A6:B8"/>
    <mergeCell ref="G21:H21"/>
    <mergeCell ref="I21:J23"/>
    <mergeCell ref="G22:H22"/>
    <mergeCell ref="G23:H23"/>
    <mergeCell ref="A24:B26"/>
    <mergeCell ref="G24:H24"/>
    <mergeCell ref="I24:J26"/>
    <mergeCell ref="G25:H25"/>
    <mergeCell ref="G26:H26"/>
    <mergeCell ref="A21:B23"/>
    <mergeCell ref="G35:H35"/>
    <mergeCell ref="I37:J37"/>
    <mergeCell ref="A36:B36"/>
    <mergeCell ref="C36:E36"/>
    <mergeCell ref="G9:H9"/>
    <mergeCell ref="A43:I43"/>
    <mergeCell ref="A44:B44"/>
    <mergeCell ref="D44:E44"/>
    <mergeCell ref="H44:I44"/>
    <mergeCell ref="A39:H39"/>
    <mergeCell ref="I39:J39"/>
    <mergeCell ref="A41:H41"/>
    <mergeCell ref="A47:B47"/>
    <mergeCell ref="D47:E47"/>
    <mergeCell ref="H47:I47"/>
    <mergeCell ref="G36:H36"/>
    <mergeCell ref="I36:J36"/>
    <mergeCell ref="A27:B29"/>
    <mergeCell ref="G27:H27"/>
    <mergeCell ref="I27:J29"/>
    <mergeCell ref="G28:H28"/>
    <mergeCell ref="G29:H29"/>
    <mergeCell ref="A30:B32"/>
    <mergeCell ref="G30:H30"/>
    <mergeCell ref="I30:J32"/>
    <mergeCell ref="G32:H32"/>
    <mergeCell ref="D49:E49"/>
    <mergeCell ref="H49:I49"/>
    <mergeCell ref="A50:B50"/>
    <mergeCell ref="D50:E50"/>
    <mergeCell ref="F51:G51"/>
    <mergeCell ref="H50:I50"/>
    <mergeCell ref="F50:G50"/>
    <mergeCell ref="F49:G49"/>
    <mergeCell ref="D52:E52"/>
    <mergeCell ref="A52:B52"/>
    <mergeCell ref="A49:B49"/>
    <mergeCell ref="H52:I52"/>
    <mergeCell ref="A55:B55"/>
    <mergeCell ref="D55:E55"/>
    <mergeCell ref="H55:I55"/>
    <mergeCell ref="A51:B51"/>
    <mergeCell ref="D51:E51"/>
    <mergeCell ref="H51:I51"/>
    <mergeCell ref="H53:I53"/>
    <mergeCell ref="A54:B54"/>
    <mergeCell ref="D54:E54"/>
    <mergeCell ref="H54:I54"/>
  </mergeCells>
  <phoneticPr fontId="5" type="noConversion"/>
  <pageMargins left="0.78740157480314965" right="0.78740157480314965" top="1.1811023622047245" bottom="0.98425196850393704" header="0.51181102362204722" footer="0.51181102362204722"/>
  <pageSetup paperSize="9" orientation="landscape" r:id="rId1"/>
  <headerFooter alignWithMargins="0"/>
  <ignoredErrors>
    <ignoredError sqref="G14 G29" formula="1"/>
  </ignoredError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1">
    <tabColor indexed="41"/>
    <pageSetUpPr fitToPage="1"/>
  </sheetPr>
  <dimension ref="A2:D26"/>
  <sheetViews>
    <sheetView zoomScaleNormal="100" workbookViewId="0">
      <selection activeCell="H29" sqref="H29"/>
    </sheetView>
  </sheetViews>
  <sheetFormatPr defaultColWidth="9.140625" defaultRowHeight="12" x14ac:dyDescent="0.2"/>
  <cols>
    <col min="1" max="1" width="12.28515625" style="16" customWidth="1"/>
    <col min="2" max="2" width="40.42578125" style="16" customWidth="1"/>
    <col min="3" max="3" width="14.28515625" style="17" customWidth="1"/>
    <col min="4" max="4" width="22.85546875" style="16" customWidth="1"/>
    <col min="5" max="16384" width="9.140625" style="16"/>
  </cols>
  <sheetData>
    <row r="2" spans="1:4" s="9" customFormat="1" ht="15.75" x14ac:dyDescent="0.2">
      <c r="A2" s="8" t="s">
        <v>146</v>
      </c>
    </row>
    <row r="4" spans="1:4" s="23" customFormat="1" ht="11.25" x14ac:dyDescent="0.2">
      <c r="A4" s="21" t="s">
        <v>147</v>
      </c>
      <c r="B4" s="21" t="s">
        <v>148</v>
      </c>
      <c r="C4" s="22" t="s">
        <v>149</v>
      </c>
      <c r="D4" s="21" t="s">
        <v>150</v>
      </c>
    </row>
    <row r="5" spans="1:4" s="24" customFormat="1" ht="11.25" x14ac:dyDescent="0.2">
      <c r="A5" s="59"/>
      <c r="B5" s="59" t="s">
        <v>151</v>
      </c>
      <c r="C5" s="93"/>
      <c r="D5" s="59"/>
    </row>
    <row r="6" spans="1:4" s="24" customFormat="1" ht="11.25" x14ac:dyDescent="0.2">
      <c r="A6" s="59"/>
      <c r="B6" s="59"/>
      <c r="C6" s="93"/>
      <c r="D6" s="59"/>
    </row>
    <row r="7" spans="1:4" s="24" customFormat="1" ht="11.25" x14ac:dyDescent="0.2">
      <c r="A7" s="59"/>
      <c r="B7" s="59"/>
      <c r="C7" s="93"/>
      <c r="D7" s="59"/>
    </row>
    <row r="8" spans="1:4" s="24" customFormat="1" ht="11.25" x14ac:dyDescent="0.2">
      <c r="A8" s="59"/>
      <c r="B8" s="59"/>
      <c r="C8" s="93"/>
      <c r="D8" s="59"/>
    </row>
    <row r="9" spans="1:4" s="24" customFormat="1" ht="11.25" x14ac:dyDescent="0.2">
      <c r="A9" s="59"/>
      <c r="B9" s="59"/>
      <c r="C9" s="93"/>
      <c r="D9" s="59"/>
    </row>
    <row r="10" spans="1:4" s="24" customFormat="1" ht="11.25" x14ac:dyDescent="0.2">
      <c r="A10" s="59"/>
      <c r="B10" s="59"/>
      <c r="C10" s="93"/>
      <c r="D10" s="59"/>
    </row>
    <row r="11" spans="1:4" s="24" customFormat="1" ht="11.25" x14ac:dyDescent="0.2">
      <c r="A11" s="59"/>
      <c r="B11" s="59"/>
      <c r="C11" s="93"/>
      <c r="D11" s="59"/>
    </row>
    <row r="12" spans="1:4" s="24" customFormat="1" ht="11.25" x14ac:dyDescent="0.2">
      <c r="A12" s="59"/>
      <c r="B12" s="59"/>
      <c r="C12" s="93"/>
      <c r="D12" s="59"/>
    </row>
    <row r="13" spans="1:4" s="24" customFormat="1" ht="11.25" x14ac:dyDescent="0.2">
      <c r="A13" s="59"/>
      <c r="B13" s="59"/>
      <c r="C13" s="93"/>
      <c r="D13" s="59"/>
    </row>
    <row r="14" spans="1:4" s="24" customFormat="1" ht="11.25" x14ac:dyDescent="0.2">
      <c r="A14" s="59"/>
      <c r="B14" s="59"/>
      <c r="C14" s="93"/>
      <c r="D14" s="59"/>
    </row>
    <row r="15" spans="1:4" s="24" customFormat="1" ht="11.25" x14ac:dyDescent="0.2">
      <c r="A15" s="59"/>
      <c r="B15" s="59"/>
      <c r="C15" s="93"/>
      <c r="D15" s="59"/>
    </row>
    <row r="16" spans="1:4" s="14" customFormat="1" x14ac:dyDescent="0.2">
      <c r="C16" s="15"/>
    </row>
    <row r="17" spans="3:3" s="14" customFormat="1" x14ac:dyDescent="0.2">
      <c r="C17" s="15"/>
    </row>
    <row r="18" spans="3:3" s="14" customFormat="1" x14ac:dyDescent="0.2">
      <c r="C18" s="15"/>
    </row>
    <row r="19" spans="3:3" s="14" customFormat="1" x14ac:dyDescent="0.2">
      <c r="C19" s="15"/>
    </row>
    <row r="20" spans="3:3" s="14" customFormat="1" x14ac:dyDescent="0.2">
      <c r="C20" s="15"/>
    </row>
    <row r="21" spans="3:3" s="14" customFormat="1" x14ac:dyDescent="0.2">
      <c r="C21" s="15"/>
    </row>
    <row r="22" spans="3:3" s="14" customFormat="1" x14ac:dyDescent="0.2">
      <c r="C22" s="15"/>
    </row>
    <row r="23" spans="3:3" s="14" customFormat="1" x14ac:dyDescent="0.2">
      <c r="C23" s="15"/>
    </row>
    <row r="24" spans="3:3" s="14" customFormat="1" x14ac:dyDescent="0.2">
      <c r="C24" s="15"/>
    </row>
    <row r="25" spans="3:3" s="14" customFormat="1" x14ac:dyDescent="0.2">
      <c r="C25" s="15"/>
    </row>
    <row r="26" spans="3:3" s="14" customFormat="1" x14ac:dyDescent="0.2">
      <c r="C26" s="15"/>
    </row>
  </sheetData>
  <sheetProtection sheet="1" objects="1" scenarios="1"/>
  <phoneticPr fontId="5" type="noConversion"/>
  <pageMargins left="0.78740157480314965" right="0.78740157480314965" top="1.1811023622047245" bottom="0.98425196850393704" header="0.51181102362204722" footer="0.51181102362204722"/>
  <pageSetup paperSize="9" orientation="landscape"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2">
    <tabColor indexed="41"/>
    <pageSetUpPr fitToPage="1"/>
  </sheetPr>
  <dimension ref="A2:I12"/>
  <sheetViews>
    <sheetView workbookViewId="0">
      <selection activeCell="A4" sqref="A4"/>
    </sheetView>
  </sheetViews>
  <sheetFormatPr defaultColWidth="9.140625" defaultRowHeight="12" x14ac:dyDescent="0.2"/>
  <cols>
    <col min="1" max="1" width="20.85546875" style="16" customWidth="1"/>
    <col min="2" max="2" width="99.140625" style="16" customWidth="1"/>
    <col min="3" max="3" width="14.28515625" style="17" customWidth="1"/>
    <col min="4" max="4" width="22.85546875" style="16" customWidth="1"/>
    <col min="5" max="16384" width="9.140625" style="16"/>
  </cols>
  <sheetData>
    <row r="2" spans="1:9" s="9" customFormat="1" ht="15.75" x14ac:dyDescent="0.2">
      <c r="A2" s="8" t="s">
        <v>152</v>
      </c>
    </row>
    <row r="3" spans="1:9" s="9" customFormat="1" ht="12.75" x14ac:dyDescent="0.2"/>
    <row r="4" spans="1:9" s="20" customFormat="1" x14ac:dyDescent="0.2">
      <c r="A4" s="18" t="s">
        <v>153</v>
      </c>
      <c r="B4" s="19" t="s">
        <v>154</v>
      </c>
      <c r="C4" s="12"/>
      <c r="D4" s="12"/>
      <c r="E4" s="12"/>
      <c r="F4" s="12"/>
      <c r="G4" s="12"/>
      <c r="H4" s="12"/>
      <c r="I4" s="12"/>
    </row>
    <row r="5" spans="1:9" s="20" customFormat="1" x14ac:dyDescent="0.2">
      <c r="A5" s="18" t="s">
        <v>155</v>
      </c>
      <c r="B5" s="19" t="s">
        <v>156</v>
      </c>
      <c r="C5" s="12"/>
      <c r="D5" s="12"/>
      <c r="E5" s="12"/>
      <c r="F5" s="12"/>
      <c r="G5" s="12"/>
      <c r="H5" s="12"/>
      <c r="I5" s="12"/>
    </row>
    <row r="6" spans="1:9" s="20" customFormat="1" x14ac:dyDescent="0.2">
      <c r="A6" s="18" t="s">
        <v>157</v>
      </c>
      <c r="B6" s="19" t="s">
        <v>158</v>
      </c>
      <c r="C6" s="12"/>
      <c r="D6" s="12"/>
      <c r="E6" s="12"/>
      <c r="F6" s="12"/>
      <c r="G6" s="12"/>
      <c r="H6" s="12"/>
      <c r="I6" s="12"/>
    </row>
    <row r="7" spans="1:9" s="14" customFormat="1" x14ac:dyDescent="0.2">
      <c r="C7" s="15"/>
    </row>
    <row r="8" spans="1:9" s="14" customFormat="1" x14ac:dyDescent="0.2">
      <c r="C8" s="15"/>
    </row>
    <row r="9" spans="1:9" s="14" customFormat="1" x14ac:dyDescent="0.2">
      <c r="C9" s="15"/>
    </row>
    <row r="10" spans="1:9" s="14" customFormat="1" x14ac:dyDescent="0.2">
      <c r="C10" s="15"/>
    </row>
    <row r="11" spans="1:9" s="14" customFormat="1" x14ac:dyDescent="0.2">
      <c r="C11" s="15"/>
    </row>
    <row r="12" spans="1:9" s="14" customFormat="1" x14ac:dyDescent="0.2">
      <c r="C12" s="15"/>
    </row>
  </sheetData>
  <sheetProtection sheet="1" objects="1" scenarios="1"/>
  <phoneticPr fontId="5" type="noConversion"/>
  <pageMargins left="0.78740157480314965" right="0.78740157480314965" top="1.1811023622047245" bottom="0.98425196850393704" header="0.51181102362204722" footer="0.51181102362204722"/>
  <pageSetup paperSize="9" fitToHeight="0" orientation="landscape"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3">
    <tabColor indexed="41"/>
    <pageSetUpPr fitToPage="1"/>
  </sheetPr>
  <dimension ref="A2:I12"/>
  <sheetViews>
    <sheetView workbookViewId="0">
      <selection activeCell="B26" sqref="B26"/>
    </sheetView>
  </sheetViews>
  <sheetFormatPr defaultColWidth="9.140625" defaultRowHeight="12" x14ac:dyDescent="0.2"/>
  <cols>
    <col min="1" max="1" width="8.5703125" style="16" customWidth="1"/>
    <col min="2" max="2" width="105" style="16" customWidth="1"/>
    <col min="3" max="3" width="14.28515625" style="17" customWidth="1"/>
    <col min="4" max="4" width="22.85546875" style="16" customWidth="1"/>
    <col min="5" max="16384" width="9.140625" style="16"/>
  </cols>
  <sheetData>
    <row r="2" spans="1:9" s="9" customFormat="1" ht="15.75" x14ac:dyDescent="0.2">
      <c r="A2" s="8" t="s">
        <v>159</v>
      </c>
    </row>
    <row r="3" spans="1:9" s="9" customFormat="1" ht="12.75" x14ac:dyDescent="0.2">
      <c r="A3" s="9" t="s">
        <v>160</v>
      </c>
    </row>
    <row r="4" spans="1:9" s="9" customFormat="1" ht="12.75" x14ac:dyDescent="0.2"/>
    <row r="5" spans="1:9" s="13" customFormat="1" ht="12.75" x14ac:dyDescent="0.2">
      <c r="A5" s="10" t="s">
        <v>161</v>
      </c>
      <c r="B5" s="11"/>
      <c r="C5" s="12"/>
      <c r="D5" s="12"/>
      <c r="E5" s="12"/>
      <c r="F5" s="12"/>
      <c r="G5" s="12"/>
      <c r="H5" s="12"/>
      <c r="I5" s="12"/>
    </row>
    <row r="6" spans="1:9" s="13" customFormat="1" ht="12.75" x14ac:dyDescent="0.2">
      <c r="A6" s="10" t="s">
        <v>162</v>
      </c>
      <c r="B6" s="11"/>
      <c r="C6" s="12"/>
      <c r="D6" s="12"/>
      <c r="E6" s="12"/>
      <c r="F6" s="12"/>
      <c r="G6" s="12"/>
      <c r="H6" s="12"/>
      <c r="I6" s="12"/>
    </row>
    <row r="7" spans="1:9" s="13" customFormat="1" ht="12.75" x14ac:dyDescent="0.2">
      <c r="A7" s="10" t="s">
        <v>163</v>
      </c>
      <c r="B7" s="11"/>
      <c r="C7" s="12"/>
      <c r="D7" s="12"/>
      <c r="E7" s="12"/>
      <c r="F7" s="12"/>
      <c r="G7" s="12"/>
      <c r="H7" s="12"/>
      <c r="I7" s="12"/>
    </row>
    <row r="8" spans="1:9" s="13" customFormat="1" ht="12.75" x14ac:dyDescent="0.2">
      <c r="A8" s="10" t="s">
        <v>164</v>
      </c>
      <c r="B8" s="11"/>
      <c r="C8" s="12"/>
      <c r="D8" s="12"/>
      <c r="E8" s="12"/>
      <c r="F8" s="12"/>
      <c r="G8" s="12"/>
      <c r="H8" s="12"/>
      <c r="I8" s="12"/>
    </row>
    <row r="9" spans="1:9" s="14" customFormat="1" x14ac:dyDescent="0.2">
      <c r="C9" s="15"/>
    </row>
    <row r="10" spans="1:9" s="14" customFormat="1" x14ac:dyDescent="0.2">
      <c r="C10" s="15"/>
    </row>
    <row r="11" spans="1:9" s="14" customFormat="1" x14ac:dyDescent="0.2">
      <c r="C11" s="15"/>
    </row>
    <row r="12" spans="1:9" s="14" customFormat="1" x14ac:dyDescent="0.2">
      <c r="C12" s="15"/>
    </row>
  </sheetData>
  <sheetProtection sheet="1" objects="1" scenarios="1"/>
  <phoneticPr fontId="5" type="noConversion"/>
  <pageMargins left="0.78740157480314965" right="0.78740157480314965" top="1.1811023622047245" bottom="0.98425196850393704" header="0.51181102362204722" footer="0.51181102362204722"/>
  <pageSetup paperSize="9" orientation="landscape"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dimension ref="B2:H137"/>
  <sheetViews>
    <sheetView topLeftCell="A103" workbookViewId="0"/>
  </sheetViews>
  <sheetFormatPr defaultRowHeight="12.75" x14ac:dyDescent="0.2"/>
  <cols>
    <col min="2" max="2" width="13.42578125" customWidth="1"/>
    <col min="3" max="3" width="18.7109375" customWidth="1"/>
    <col min="4" max="4" width="15.5703125" customWidth="1"/>
    <col min="5" max="5" width="15" customWidth="1"/>
    <col min="6" max="7" width="17.140625" customWidth="1"/>
    <col min="8" max="8" width="26.7109375" customWidth="1"/>
  </cols>
  <sheetData>
    <row r="2" spans="2:8" ht="15.75" x14ac:dyDescent="0.25">
      <c r="C2" s="1" t="s">
        <v>165</v>
      </c>
      <c r="D2" s="2"/>
      <c r="E2" s="2"/>
    </row>
    <row r="4" spans="2:8" ht="31.5" x14ac:dyDescent="0.2">
      <c r="B4" s="5" t="s">
        <v>29</v>
      </c>
      <c r="C4" s="5" t="s">
        <v>166</v>
      </c>
      <c r="D4" s="5" t="s">
        <v>167</v>
      </c>
      <c r="E4" s="5" t="s">
        <v>168</v>
      </c>
      <c r="F4" s="6" t="s">
        <v>169</v>
      </c>
      <c r="G4" s="5" t="s">
        <v>170</v>
      </c>
      <c r="H4" s="5" t="s">
        <v>171</v>
      </c>
    </row>
    <row r="5" spans="2:8" x14ac:dyDescent="0.2">
      <c r="B5" s="7" t="s">
        <v>46</v>
      </c>
      <c r="C5" s="7" t="s">
        <v>37</v>
      </c>
      <c r="D5" s="7"/>
      <c r="E5" s="7"/>
      <c r="F5" s="7" t="s">
        <v>112</v>
      </c>
      <c r="G5" s="7"/>
      <c r="H5" s="7"/>
    </row>
    <row r="6" spans="2:8" x14ac:dyDescent="0.2">
      <c r="B6" s="56"/>
      <c r="C6" s="56"/>
      <c r="D6" s="56"/>
      <c r="E6" s="56"/>
      <c r="F6" s="56"/>
      <c r="G6" s="56"/>
      <c r="H6" s="56"/>
    </row>
    <row r="7" spans="2:8" ht="31.5" x14ac:dyDescent="0.2">
      <c r="B7" s="5" t="s">
        <v>29</v>
      </c>
      <c r="C7" s="5" t="s">
        <v>166</v>
      </c>
      <c r="D7" s="5" t="s">
        <v>167</v>
      </c>
      <c r="E7" s="5" t="s">
        <v>168</v>
      </c>
      <c r="F7" s="6" t="s">
        <v>169</v>
      </c>
      <c r="G7" s="5" t="s">
        <v>170</v>
      </c>
      <c r="H7" s="5" t="s">
        <v>171</v>
      </c>
    </row>
    <row r="8" spans="2:8" x14ac:dyDescent="0.2">
      <c r="B8" s="7" t="s">
        <v>36</v>
      </c>
      <c r="C8" s="7" t="s">
        <v>37</v>
      </c>
      <c r="D8" s="7"/>
      <c r="E8" s="7"/>
      <c r="F8" s="7" t="s">
        <v>112</v>
      </c>
      <c r="G8" s="7"/>
      <c r="H8" s="7"/>
    </row>
    <row r="9" spans="2:8" x14ac:dyDescent="0.2">
      <c r="C9" s="4"/>
      <c r="D9" s="4"/>
      <c r="E9" s="4"/>
      <c r="F9" s="4"/>
      <c r="G9" s="4"/>
      <c r="H9" s="4"/>
    </row>
    <row r="10" spans="2:8" ht="31.5" x14ac:dyDescent="0.2">
      <c r="B10" s="5" t="s">
        <v>29</v>
      </c>
      <c r="C10" s="5" t="s">
        <v>166</v>
      </c>
      <c r="D10" s="5" t="s">
        <v>167</v>
      </c>
      <c r="E10" s="5" t="s">
        <v>168</v>
      </c>
      <c r="F10" s="6" t="s">
        <v>169</v>
      </c>
      <c r="G10" s="5" t="s">
        <v>170</v>
      </c>
      <c r="H10" s="5" t="s">
        <v>171</v>
      </c>
    </row>
    <row r="11" spans="2:8" x14ac:dyDescent="0.2">
      <c r="B11" s="7" t="s">
        <v>110</v>
      </c>
      <c r="C11" s="7" t="s">
        <v>37</v>
      </c>
      <c r="D11" s="7"/>
      <c r="E11" s="7"/>
      <c r="F11" s="7" t="s">
        <v>112</v>
      </c>
      <c r="G11" s="7"/>
      <c r="H11" s="7"/>
    </row>
    <row r="12" spans="2:8" x14ac:dyDescent="0.2">
      <c r="C12" s="4"/>
      <c r="D12" s="4"/>
      <c r="E12" s="4"/>
      <c r="F12" s="4"/>
      <c r="G12" s="4"/>
      <c r="H12" s="4"/>
    </row>
    <row r="13" spans="2:8" ht="31.5" x14ac:dyDescent="0.2">
      <c r="B13" s="5" t="s">
        <v>29</v>
      </c>
      <c r="C13" s="5" t="s">
        <v>166</v>
      </c>
      <c r="D13" s="5" t="s">
        <v>167</v>
      </c>
      <c r="E13" s="5" t="s">
        <v>168</v>
      </c>
      <c r="F13" s="6" t="s">
        <v>169</v>
      </c>
      <c r="G13" s="6"/>
      <c r="H13" s="5" t="s">
        <v>171</v>
      </c>
    </row>
    <row r="14" spans="2:8" x14ac:dyDescent="0.2">
      <c r="B14" s="7" t="s">
        <v>46</v>
      </c>
      <c r="C14" s="7" t="s">
        <v>37</v>
      </c>
      <c r="D14" s="7"/>
      <c r="E14" s="7"/>
      <c r="F14" s="7" t="s">
        <v>113</v>
      </c>
      <c r="G14" s="7"/>
      <c r="H14" s="7"/>
    </row>
    <row r="15" spans="2:8" x14ac:dyDescent="0.2">
      <c r="C15" s="4"/>
      <c r="D15" s="4"/>
      <c r="E15" s="4"/>
      <c r="F15" s="4"/>
      <c r="G15" s="4"/>
      <c r="H15" s="4"/>
    </row>
    <row r="16" spans="2:8" ht="31.5" x14ac:dyDescent="0.2">
      <c r="B16" s="5" t="s">
        <v>29</v>
      </c>
      <c r="C16" s="5" t="s">
        <v>166</v>
      </c>
      <c r="D16" s="5" t="s">
        <v>167</v>
      </c>
      <c r="E16" s="5" t="s">
        <v>168</v>
      </c>
      <c r="F16" s="6" t="s">
        <v>169</v>
      </c>
      <c r="G16" s="6"/>
      <c r="H16" s="5" t="s">
        <v>171</v>
      </c>
    </row>
    <row r="17" spans="2:8" x14ac:dyDescent="0.2">
      <c r="B17" s="7" t="s">
        <v>36</v>
      </c>
      <c r="C17" s="7" t="s">
        <v>37</v>
      </c>
      <c r="D17" s="7"/>
      <c r="E17" s="7"/>
      <c r="F17" s="7" t="s">
        <v>113</v>
      </c>
      <c r="G17" s="7"/>
      <c r="H17" s="7"/>
    </row>
    <row r="18" spans="2:8" x14ac:dyDescent="0.2">
      <c r="C18" s="4"/>
      <c r="D18" s="4"/>
      <c r="E18" s="4"/>
      <c r="F18" s="4"/>
      <c r="G18" s="4"/>
      <c r="H18" s="4"/>
    </row>
    <row r="19" spans="2:8" ht="31.5" x14ac:dyDescent="0.2">
      <c r="B19" s="5" t="s">
        <v>29</v>
      </c>
      <c r="C19" s="5" t="s">
        <v>166</v>
      </c>
      <c r="D19" s="5" t="s">
        <v>167</v>
      </c>
      <c r="E19" s="5" t="s">
        <v>168</v>
      </c>
      <c r="F19" s="6" t="s">
        <v>169</v>
      </c>
      <c r="G19" s="6"/>
      <c r="H19" s="5" t="s">
        <v>171</v>
      </c>
    </row>
    <row r="20" spans="2:8" x14ac:dyDescent="0.2">
      <c r="B20" s="7" t="s">
        <v>110</v>
      </c>
      <c r="C20" s="7" t="s">
        <v>37</v>
      </c>
      <c r="D20" s="7"/>
      <c r="E20" s="7"/>
      <c r="F20" s="7" t="s">
        <v>113</v>
      </c>
      <c r="G20" s="7"/>
      <c r="H20" s="7"/>
    </row>
    <row r="21" spans="2:8" x14ac:dyDescent="0.2">
      <c r="C21" s="4"/>
      <c r="D21" s="4"/>
      <c r="E21" s="4"/>
      <c r="F21" s="4"/>
      <c r="G21" s="4"/>
      <c r="H21" s="4"/>
    </row>
    <row r="22" spans="2:8" ht="31.5" x14ac:dyDescent="0.2">
      <c r="B22" s="5" t="s">
        <v>29</v>
      </c>
      <c r="C22" s="5" t="s">
        <v>166</v>
      </c>
      <c r="D22" s="5" t="s">
        <v>167</v>
      </c>
      <c r="E22" s="5" t="s">
        <v>168</v>
      </c>
      <c r="F22" s="6" t="s">
        <v>169</v>
      </c>
      <c r="G22" s="6"/>
      <c r="H22" s="5" t="s">
        <v>171</v>
      </c>
    </row>
    <row r="23" spans="2:8" x14ac:dyDescent="0.2">
      <c r="B23" s="7" t="s">
        <v>46</v>
      </c>
      <c r="C23" s="7" t="s">
        <v>37</v>
      </c>
      <c r="D23" s="7"/>
      <c r="E23" s="7"/>
      <c r="F23" s="7" t="s">
        <v>114</v>
      </c>
      <c r="G23" s="7"/>
      <c r="H23" s="7"/>
    </row>
    <row r="24" spans="2:8" x14ac:dyDescent="0.2">
      <c r="C24" s="4"/>
      <c r="D24" s="4"/>
      <c r="E24" s="4"/>
      <c r="F24" s="4"/>
      <c r="G24" s="4"/>
      <c r="H24" s="4"/>
    </row>
    <row r="25" spans="2:8" ht="31.5" x14ac:dyDescent="0.2">
      <c r="B25" s="5" t="s">
        <v>29</v>
      </c>
      <c r="C25" s="5" t="s">
        <v>166</v>
      </c>
      <c r="D25" s="5" t="s">
        <v>167</v>
      </c>
      <c r="E25" s="5" t="s">
        <v>168</v>
      </c>
      <c r="F25" s="6" t="s">
        <v>169</v>
      </c>
      <c r="G25" s="6"/>
      <c r="H25" s="5" t="s">
        <v>171</v>
      </c>
    </row>
    <row r="26" spans="2:8" x14ac:dyDescent="0.2">
      <c r="B26" s="7" t="s">
        <v>36</v>
      </c>
      <c r="C26" s="7" t="s">
        <v>37</v>
      </c>
      <c r="D26" s="7"/>
      <c r="E26" s="7"/>
      <c r="F26" s="7" t="s">
        <v>114</v>
      </c>
      <c r="G26" s="7"/>
      <c r="H26" s="7"/>
    </row>
    <row r="27" spans="2:8" x14ac:dyDescent="0.2">
      <c r="C27" s="4"/>
      <c r="D27" s="4"/>
      <c r="E27" s="4"/>
      <c r="F27" s="4"/>
      <c r="G27" s="4"/>
      <c r="H27" s="4"/>
    </row>
    <row r="28" spans="2:8" ht="31.5" x14ac:dyDescent="0.2">
      <c r="B28" s="5" t="s">
        <v>29</v>
      </c>
      <c r="C28" s="5" t="s">
        <v>166</v>
      </c>
      <c r="D28" s="5" t="s">
        <v>167</v>
      </c>
      <c r="E28" s="5" t="s">
        <v>168</v>
      </c>
      <c r="F28" s="6" t="s">
        <v>169</v>
      </c>
      <c r="G28" s="6"/>
      <c r="H28" s="5" t="s">
        <v>171</v>
      </c>
    </row>
    <row r="29" spans="2:8" x14ac:dyDescent="0.2">
      <c r="B29" s="7" t="s">
        <v>110</v>
      </c>
      <c r="C29" s="7" t="s">
        <v>37</v>
      </c>
      <c r="D29" s="7"/>
      <c r="E29" s="7"/>
      <c r="F29" s="7" t="s">
        <v>114</v>
      </c>
      <c r="G29" s="7"/>
      <c r="H29" s="7"/>
    </row>
    <row r="30" spans="2:8" x14ac:dyDescent="0.2">
      <c r="C30" s="4"/>
      <c r="D30" s="4"/>
      <c r="E30" s="4"/>
      <c r="F30" s="4"/>
      <c r="G30" s="4"/>
      <c r="H30" s="4"/>
    </row>
    <row r="31" spans="2:8" ht="31.5" x14ac:dyDescent="0.2">
      <c r="B31" s="5" t="s">
        <v>29</v>
      </c>
      <c r="C31" s="5" t="s">
        <v>166</v>
      </c>
      <c r="D31" s="5" t="s">
        <v>167</v>
      </c>
      <c r="E31" s="5" t="s">
        <v>168</v>
      </c>
      <c r="F31" s="6" t="s">
        <v>169</v>
      </c>
      <c r="G31" s="6"/>
      <c r="H31" s="5" t="s">
        <v>171</v>
      </c>
    </row>
    <row r="32" spans="2:8" x14ac:dyDescent="0.2">
      <c r="B32" s="7" t="s">
        <v>46</v>
      </c>
      <c r="C32" s="7" t="s">
        <v>38</v>
      </c>
      <c r="D32" s="7"/>
      <c r="E32" s="7"/>
      <c r="F32" s="7" t="s">
        <v>112</v>
      </c>
      <c r="G32" s="7"/>
      <c r="H32" s="7"/>
    </row>
    <row r="33" spans="2:8" x14ac:dyDescent="0.2">
      <c r="C33" s="4"/>
      <c r="D33" s="4"/>
      <c r="E33" s="4"/>
      <c r="F33" s="4"/>
      <c r="G33" s="4"/>
      <c r="H33" s="4"/>
    </row>
    <row r="34" spans="2:8" ht="31.5" x14ac:dyDescent="0.2">
      <c r="B34" s="5" t="s">
        <v>29</v>
      </c>
      <c r="C34" s="5" t="s">
        <v>166</v>
      </c>
      <c r="D34" s="5" t="s">
        <v>167</v>
      </c>
      <c r="E34" s="5" t="s">
        <v>168</v>
      </c>
      <c r="F34" s="6" t="s">
        <v>169</v>
      </c>
      <c r="G34" s="6"/>
      <c r="H34" s="5" t="s">
        <v>171</v>
      </c>
    </row>
    <row r="35" spans="2:8" x14ac:dyDescent="0.2">
      <c r="B35" s="7" t="s">
        <v>36</v>
      </c>
      <c r="C35" s="7" t="s">
        <v>38</v>
      </c>
      <c r="D35" s="7"/>
      <c r="E35" s="7"/>
      <c r="F35" s="7" t="s">
        <v>112</v>
      </c>
      <c r="G35" s="7"/>
      <c r="H35" s="7"/>
    </row>
    <row r="36" spans="2:8" x14ac:dyDescent="0.2">
      <c r="C36" s="4"/>
      <c r="D36" s="4"/>
      <c r="E36" s="4"/>
      <c r="F36" s="4"/>
      <c r="G36" s="4"/>
      <c r="H36" s="4"/>
    </row>
    <row r="37" spans="2:8" ht="31.5" x14ac:dyDescent="0.2">
      <c r="B37" s="5" t="s">
        <v>29</v>
      </c>
      <c r="C37" s="5" t="s">
        <v>166</v>
      </c>
      <c r="D37" s="5" t="s">
        <v>167</v>
      </c>
      <c r="E37" s="5" t="s">
        <v>168</v>
      </c>
      <c r="F37" s="6" t="s">
        <v>169</v>
      </c>
      <c r="G37" s="6"/>
      <c r="H37" s="5" t="s">
        <v>171</v>
      </c>
    </row>
    <row r="38" spans="2:8" x14ac:dyDescent="0.2">
      <c r="B38" s="7" t="s">
        <v>110</v>
      </c>
      <c r="C38" s="7" t="s">
        <v>38</v>
      </c>
      <c r="D38" s="7"/>
      <c r="E38" s="7"/>
      <c r="F38" s="7" t="s">
        <v>112</v>
      </c>
      <c r="G38" s="7"/>
      <c r="H38" s="7"/>
    </row>
    <row r="39" spans="2:8" x14ac:dyDescent="0.2">
      <c r="C39" s="4"/>
      <c r="D39" s="4"/>
      <c r="E39" s="4"/>
      <c r="F39" s="4"/>
      <c r="G39" s="4"/>
      <c r="H39" s="4"/>
    </row>
    <row r="40" spans="2:8" ht="31.5" x14ac:dyDescent="0.2">
      <c r="B40" s="5" t="s">
        <v>29</v>
      </c>
      <c r="C40" s="5" t="s">
        <v>166</v>
      </c>
      <c r="D40" s="5" t="s">
        <v>167</v>
      </c>
      <c r="E40" s="5" t="s">
        <v>168</v>
      </c>
      <c r="F40" s="6" t="s">
        <v>169</v>
      </c>
      <c r="G40" s="6"/>
      <c r="H40" s="5" t="s">
        <v>171</v>
      </c>
    </row>
    <row r="41" spans="2:8" x14ac:dyDescent="0.2">
      <c r="B41" s="7" t="s">
        <v>46</v>
      </c>
      <c r="C41" s="7" t="s">
        <v>38</v>
      </c>
      <c r="D41" s="7"/>
      <c r="E41" s="7"/>
      <c r="F41" s="7" t="s">
        <v>113</v>
      </c>
      <c r="G41" s="7"/>
      <c r="H41" s="7"/>
    </row>
    <row r="42" spans="2:8" x14ac:dyDescent="0.2">
      <c r="C42" s="4"/>
      <c r="D42" s="4"/>
      <c r="E42" s="4"/>
      <c r="F42" s="4"/>
      <c r="G42" s="4"/>
      <c r="H42" s="4"/>
    </row>
    <row r="43" spans="2:8" ht="31.5" x14ac:dyDescent="0.2">
      <c r="B43" s="5" t="s">
        <v>29</v>
      </c>
      <c r="C43" s="5" t="s">
        <v>166</v>
      </c>
      <c r="D43" s="5" t="s">
        <v>167</v>
      </c>
      <c r="E43" s="5" t="s">
        <v>168</v>
      </c>
      <c r="F43" s="6" t="s">
        <v>169</v>
      </c>
      <c r="G43" s="6"/>
      <c r="H43" s="5" t="s">
        <v>171</v>
      </c>
    </row>
    <row r="44" spans="2:8" x14ac:dyDescent="0.2">
      <c r="B44" s="7" t="s">
        <v>36</v>
      </c>
      <c r="C44" s="7" t="s">
        <v>38</v>
      </c>
      <c r="D44" s="7"/>
      <c r="E44" s="7"/>
      <c r="F44" s="7" t="s">
        <v>113</v>
      </c>
      <c r="G44" s="7"/>
      <c r="H44" s="7"/>
    </row>
    <row r="45" spans="2:8" x14ac:dyDescent="0.2">
      <c r="C45" s="4"/>
      <c r="D45" s="4"/>
      <c r="E45" s="4"/>
      <c r="F45" s="4"/>
      <c r="G45" s="4"/>
      <c r="H45" s="4"/>
    </row>
    <row r="46" spans="2:8" ht="31.5" x14ac:dyDescent="0.2">
      <c r="B46" s="5" t="s">
        <v>29</v>
      </c>
      <c r="C46" s="5" t="s">
        <v>166</v>
      </c>
      <c r="D46" s="5" t="s">
        <v>167</v>
      </c>
      <c r="E46" s="5" t="s">
        <v>168</v>
      </c>
      <c r="F46" s="6" t="s">
        <v>169</v>
      </c>
      <c r="G46" s="6"/>
      <c r="H46" s="5" t="s">
        <v>171</v>
      </c>
    </row>
    <row r="47" spans="2:8" x14ac:dyDescent="0.2">
      <c r="B47" s="7" t="s">
        <v>110</v>
      </c>
      <c r="C47" s="7" t="s">
        <v>38</v>
      </c>
      <c r="D47" s="7"/>
      <c r="E47" s="7"/>
      <c r="F47" s="7" t="s">
        <v>113</v>
      </c>
      <c r="G47" s="7"/>
      <c r="H47" s="7"/>
    </row>
    <row r="48" spans="2:8" x14ac:dyDescent="0.2">
      <c r="C48" s="4"/>
      <c r="D48" s="4"/>
      <c r="E48" s="4"/>
      <c r="F48" s="4"/>
      <c r="G48" s="4"/>
      <c r="H48" s="4"/>
    </row>
    <row r="49" spans="2:8" ht="31.5" x14ac:dyDescent="0.2">
      <c r="B49" s="5" t="s">
        <v>29</v>
      </c>
      <c r="C49" s="5" t="s">
        <v>166</v>
      </c>
      <c r="D49" s="5" t="s">
        <v>167</v>
      </c>
      <c r="E49" s="5" t="s">
        <v>168</v>
      </c>
      <c r="F49" s="6" t="s">
        <v>169</v>
      </c>
      <c r="G49" s="6"/>
      <c r="H49" s="5" t="s">
        <v>171</v>
      </c>
    </row>
    <row r="50" spans="2:8" x14ac:dyDescent="0.2">
      <c r="B50" s="7" t="s">
        <v>46</v>
      </c>
      <c r="C50" s="7" t="s">
        <v>38</v>
      </c>
      <c r="D50" s="7"/>
      <c r="E50" s="7"/>
      <c r="F50" s="7" t="s">
        <v>114</v>
      </c>
      <c r="G50" s="7"/>
      <c r="H50" s="7"/>
    </row>
    <row r="51" spans="2:8" x14ac:dyDescent="0.2">
      <c r="C51" s="4"/>
      <c r="D51" s="4"/>
      <c r="E51" s="4"/>
      <c r="F51" s="4"/>
      <c r="G51" s="4"/>
      <c r="H51" s="4"/>
    </row>
    <row r="52" spans="2:8" ht="31.5" x14ac:dyDescent="0.2">
      <c r="B52" s="5" t="s">
        <v>29</v>
      </c>
      <c r="C52" s="5" t="s">
        <v>166</v>
      </c>
      <c r="D52" s="5" t="s">
        <v>167</v>
      </c>
      <c r="E52" s="5" t="s">
        <v>168</v>
      </c>
      <c r="F52" s="6" t="s">
        <v>169</v>
      </c>
      <c r="G52" s="6"/>
      <c r="H52" s="5" t="s">
        <v>171</v>
      </c>
    </row>
    <row r="53" spans="2:8" x14ac:dyDescent="0.2">
      <c r="B53" s="7" t="s">
        <v>36</v>
      </c>
      <c r="C53" s="7" t="s">
        <v>38</v>
      </c>
      <c r="D53" s="7"/>
      <c r="E53" s="7"/>
      <c r="F53" s="7" t="s">
        <v>114</v>
      </c>
      <c r="G53" s="7"/>
      <c r="H53" s="7"/>
    </row>
    <row r="54" spans="2:8" x14ac:dyDescent="0.2">
      <c r="C54" s="4"/>
      <c r="D54" s="4"/>
      <c r="E54" s="4"/>
      <c r="F54" s="4"/>
      <c r="G54" s="4"/>
      <c r="H54" s="4"/>
    </row>
    <row r="55" spans="2:8" ht="31.5" x14ac:dyDescent="0.2">
      <c r="B55" s="5" t="s">
        <v>29</v>
      </c>
      <c r="C55" s="5" t="s">
        <v>166</v>
      </c>
      <c r="D55" s="5" t="s">
        <v>167</v>
      </c>
      <c r="E55" s="5" t="s">
        <v>168</v>
      </c>
      <c r="F55" s="6" t="s">
        <v>169</v>
      </c>
      <c r="G55" s="6"/>
      <c r="H55" s="5" t="s">
        <v>171</v>
      </c>
    </row>
    <row r="56" spans="2:8" x14ac:dyDescent="0.2">
      <c r="B56" s="7" t="s">
        <v>110</v>
      </c>
      <c r="C56" s="7" t="s">
        <v>38</v>
      </c>
      <c r="D56" s="7"/>
      <c r="E56" s="7"/>
      <c r="F56" s="7" t="s">
        <v>114</v>
      </c>
      <c r="G56" s="7"/>
      <c r="H56" s="7"/>
    </row>
    <row r="57" spans="2:8" x14ac:dyDescent="0.2">
      <c r="C57" s="4"/>
      <c r="D57" s="4"/>
      <c r="E57" s="4"/>
      <c r="F57" s="4"/>
      <c r="G57" s="4"/>
      <c r="H57" s="4"/>
    </row>
    <row r="58" spans="2:8" ht="31.5" x14ac:dyDescent="0.2">
      <c r="B58" s="5" t="s">
        <v>29</v>
      </c>
      <c r="C58" s="5" t="s">
        <v>166</v>
      </c>
      <c r="D58" s="5" t="s">
        <v>167</v>
      </c>
      <c r="E58" s="5" t="s">
        <v>168</v>
      </c>
      <c r="F58" s="6" t="s">
        <v>169</v>
      </c>
      <c r="G58" s="6"/>
      <c r="H58" s="5" t="s">
        <v>171</v>
      </c>
    </row>
    <row r="59" spans="2:8" x14ac:dyDescent="0.2">
      <c r="B59" s="7" t="s">
        <v>46</v>
      </c>
      <c r="C59" s="7" t="s">
        <v>43</v>
      </c>
      <c r="D59" s="7"/>
      <c r="E59" s="7"/>
      <c r="F59" s="7" t="s">
        <v>112</v>
      </c>
      <c r="G59" s="7"/>
      <c r="H59" s="7"/>
    </row>
    <row r="60" spans="2:8" x14ac:dyDescent="0.2">
      <c r="C60" s="4"/>
      <c r="D60" s="4"/>
      <c r="E60" s="4"/>
      <c r="F60" s="4"/>
      <c r="G60" s="4"/>
      <c r="H60" s="4"/>
    </row>
    <row r="61" spans="2:8" ht="31.5" x14ac:dyDescent="0.2">
      <c r="B61" s="5" t="s">
        <v>29</v>
      </c>
      <c r="C61" s="5" t="s">
        <v>166</v>
      </c>
      <c r="D61" s="5" t="s">
        <v>167</v>
      </c>
      <c r="E61" s="5" t="s">
        <v>168</v>
      </c>
      <c r="F61" s="6" t="s">
        <v>169</v>
      </c>
      <c r="G61" s="6"/>
      <c r="H61" s="5" t="s">
        <v>171</v>
      </c>
    </row>
    <row r="62" spans="2:8" x14ac:dyDescent="0.2">
      <c r="B62" s="7" t="s">
        <v>36</v>
      </c>
      <c r="C62" s="7" t="s">
        <v>43</v>
      </c>
      <c r="D62" s="7"/>
      <c r="E62" s="7"/>
      <c r="F62" s="7" t="s">
        <v>112</v>
      </c>
      <c r="G62" s="7"/>
      <c r="H62" s="7"/>
    </row>
    <row r="63" spans="2:8" x14ac:dyDescent="0.2">
      <c r="C63" s="4"/>
      <c r="D63" s="4"/>
      <c r="E63" s="4"/>
      <c r="F63" s="4"/>
      <c r="G63" s="4"/>
      <c r="H63" s="4"/>
    </row>
    <row r="64" spans="2:8" ht="31.5" x14ac:dyDescent="0.2">
      <c r="B64" s="5" t="s">
        <v>29</v>
      </c>
      <c r="C64" s="5" t="s">
        <v>166</v>
      </c>
      <c r="D64" s="5" t="s">
        <v>167</v>
      </c>
      <c r="E64" s="5" t="s">
        <v>168</v>
      </c>
      <c r="F64" s="6" t="s">
        <v>169</v>
      </c>
      <c r="G64" s="6"/>
      <c r="H64" s="5" t="s">
        <v>171</v>
      </c>
    </row>
    <row r="65" spans="2:8" x14ac:dyDescent="0.2">
      <c r="B65" s="7" t="s">
        <v>110</v>
      </c>
      <c r="C65" s="7" t="s">
        <v>43</v>
      </c>
      <c r="D65" s="7"/>
      <c r="E65" s="7"/>
      <c r="F65" s="7" t="s">
        <v>112</v>
      </c>
      <c r="G65" s="7"/>
      <c r="H65" s="7"/>
    </row>
    <row r="66" spans="2:8" x14ac:dyDescent="0.2">
      <c r="C66" s="4"/>
      <c r="D66" s="4"/>
      <c r="E66" s="4"/>
      <c r="F66" s="4"/>
      <c r="G66" s="4"/>
      <c r="H66" s="4"/>
    </row>
    <row r="67" spans="2:8" ht="31.5" x14ac:dyDescent="0.2">
      <c r="B67" s="5" t="s">
        <v>29</v>
      </c>
      <c r="C67" s="5" t="s">
        <v>166</v>
      </c>
      <c r="D67" s="5" t="s">
        <v>167</v>
      </c>
      <c r="E67" s="5" t="s">
        <v>168</v>
      </c>
      <c r="F67" s="6" t="s">
        <v>169</v>
      </c>
      <c r="G67" s="6"/>
      <c r="H67" s="5" t="s">
        <v>171</v>
      </c>
    </row>
    <row r="68" spans="2:8" x14ac:dyDescent="0.2">
      <c r="B68" s="7" t="s">
        <v>46</v>
      </c>
      <c r="C68" s="7" t="s">
        <v>43</v>
      </c>
      <c r="D68" s="7"/>
      <c r="E68" s="7"/>
      <c r="F68" s="7" t="s">
        <v>113</v>
      </c>
      <c r="G68" s="7"/>
      <c r="H68" s="7"/>
    </row>
    <row r="69" spans="2:8" x14ac:dyDescent="0.2">
      <c r="C69" s="4"/>
      <c r="D69" s="4"/>
      <c r="E69" s="4"/>
      <c r="F69" s="4"/>
      <c r="G69" s="4"/>
      <c r="H69" s="4"/>
    </row>
    <row r="70" spans="2:8" ht="31.5" x14ac:dyDescent="0.2">
      <c r="B70" s="5" t="s">
        <v>29</v>
      </c>
      <c r="C70" s="5" t="s">
        <v>166</v>
      </c>
      <c r="D70" s="5" t="s">
        <v>167</v>
      </c>
      <c r="E70" s="5" t="s">
        <v>168</v>
      </c>
      <c r="F70" s="6" t="s">
        <v>169</v>
      </c>
      <c r="G70" s="6"/>
      <c r="H70" s="5" t="s">
        <v>171</v>
      </c>
    </row>
    <row r="71" spans="2:8" x14ac:dyDescent="0.2">
      <c r="B71" s="7" t="s">
        <v>36</v>
      </c>
      <c r="C71" s="7" t="s">
        <v>43</v>
      </c>
      <c r="D71" s="7"/>
      <c r="E71" s="7"/>
      <c r="F71" s="7" t="s">
        <v>113</v>
      </c>
      <c r="G71" s="7"/>
      <c r="H71" s="7"/>
    </row>
    <row r="72" spans="2:8" x14ac:dyDescent="0.2">
      <c r="C72" s="4"/>
      <c r="D72" s="4"/>
      <c r="E72" s="4"/>
      <c r="F72" s="4"/>
      <c r="G72" s="4"/>
      <c r="H72" s="4"/>
    </row>
    <row r="73" spans="2:8" ht="31.5" x14ac:dyDescent="0.2">
      <c r="B73" s="5" t="s">
        <v>29</v>
      </c>
      <c r="C73" s="5" t="s">
        <v>166</v>
      </c>
      <c r="D73" s="5" t="s">
        <v>167</v>
      </c>
      <c r="E73" s="5" t="s">
        <v>168</v>
      </c>
      <c r="F73" s="6" t="s">
        <v>169</v>
      </c>
      <c r="G73" s="6"/>
      <c r="H73" s="5" t="s">
        <v>171</v>
      </c>
    </row>
    <row r="74" spans="2:8" x14ac:dyDescent="0.2">
      <c r="B74" s="7" t="s">
        <v>110</v>
      </c>
      <c r="C74" s="7" t="s">
        <v>43</v>
      </c>
      <c r="D74" s="7"/>
      <c r="E74" s="7"/>
      <c r="F74" s="7" t="s">
        <v>113</v>
      </c>
      <c r="G74" s="7"/>
      <c r="H74" s="7"/>
    </row>
    <row r="75" spans="2:8" x14ac:dyDescent="0.2">
      <c r="C75" s="4"/>
      <c r="D75" s="4"/>
      <c r="E75" s="4"/>
      <c r="F75" s="4"/>
      <c r="G75" s="4"/>
      <c r="H75" s="4"/>
    </row>
    <row r="76" spans="2:8" ht="31.5" x14ac:dyDescent="0.2">
      <c r="B76" s="5" t="s">
        <v>29</v>
      </c>
      <c r="C76" s="5" t="s">
        <v>166</v>
      </c>
      <c r="D76" s="5" t="s">
        <v>167</v>
      </c>
      <c r="E76" s="5" t="s">
        <v>168</v>
      </c>
      <c r="F76" s="6" t="s">
        <v>169</v>
      </c>
      <c r="G76" s="6"/>
      <c r="H76" s="5" t="s">
        <v>171</v>
      </c>
    </row>
    <row r="77" spans="2:8" x14ac:dyDescent="0.2">
      <c r="B77" s="7" t="s">
        <v>46</v>
      </c>
      <c r="C77" s="7" t="s">
        <v>43</v>
      </c>
      <c r="D77" s="7"/>
      <c r="E77" s="7"/>
      <c r="F77" s="7" t="s">
        <v>114</v>
      </c>
      <c r="G77" s="7"/>
      <c r="H77" s="7"/>
    </row>
    <row r="78" spans="2:8" x14ac:dyDescent="0.2">
      <c r="C78" s="4"/>
      <c r="D78" s="4"/>
      <c r="E78" s="4"/>
      <c r="F78" s="4"/>
      <c r="G78" s="4"/>
      <c r="H78" s="4"/>
    </row>
    <row r="79" spans="2:8" ht="31.5" x14ac:dyDescent="0.2">
      <c r="B79" s="5" t="s">
        <v>29</v>
      </c>
      <c r="C79" s="5" t="s">
        <v>166</v>
      </c>
      <c r="D79" s="5" t="s">
        <v>167</v>
      </c>
      <c r="E79" s="5" t="s">
        <v>168</v>
      </c>
      <c r="F79" s="6" t="s">
        <v>169</v>
      </c>
      <c r="G79" s="6"/>
      <c r="H79" s="5" t="s">
        <v>171</v>
      </c>
    </row>
    <row r="80" spans="2:8" x14ac:dyDescent="0.2">
      <c r="B80" s="7" t="s">
        <v>36</v>
      </c>
      <c r="C80" s="7" t="s">
        <v>43</v>
      </c>
      <c r="D80" s="7"/>
      <c r="E80" s="7"/>
      <c r="F80" s="7" t="s">
        <v>114</v>
      </c>
      <c r="G80" s="7"/>
      <c r="H80" s="7"/>
    </row>
    <row r="81" spans="2:8" x14ac:dyDescent="0.2">
      <c r="C81" s="4"/>
      <c r="D81" s="4"/>
      <c r="E81" s="4"/>
      <c r="F81" s="4"/>
      <c r="G81" s="4"/>
      <c r="H81" s="4"/>
    </row>
    <row r="82" spans="2:8" ht="31.5" x14ac:dyDescent="0.2">
      <c r="B82" s="5" t="s">
        <v>29</v>
      </c>
      <c r="C82" s="5" t="s">
        <v>166</v>
      </c>
      <c r="D82" s="5" t="s">
        <v>167</v>
      </c>
      <c r="E82" s="5" t="s">
        <v>168</v>
      </c>
      <c r="F82" s="6" t="s">
        <v>169</v>
      </c>
      <c r="G82" s="6"/>
      <c r="H82" s="5" t="s">
        <v>171</v>
      </c>
    </row>
    <row r="83" spans="2:8" x14ac:dyDescent="0.2">
      <c r="B83" s="7" t="s">
        <v>110</v>
      </c>
      <c r="C83" s="7" t="s">
        <v>43</v>
      </c>
      <c r="D83" s="7"/>
      <c r="E83" s="7"/>
      <c r="F83" s="7" t="s">
        <v>114</v>
      </c>
      <c r="G83" s="7"/>
      <c r="H83" s="7"/>
    </row>
    <row r="84" spans="2:8" x14ac:dyDescent="0.2">
      <c r="C84" s="4"/>
      <c r="D84" s="4"/>
      <c r="E84" s="4"/>
      <c r="F84" s="4"/>
      <c r="G84" s="4"/>
      <c r="H84" s="4"/>
    </row>
    <row r="85" spans="2:8" ht="31.5" x14ac:dyDescent="0.2">
      <c r="B85" s="5" t="s">
        <v>29</v>
      </c>
      <c r="C85" s="5" t="s">
        <v>166</v>
      </c>
      <c r="D85" s="5" t="s">
        <v>167</v>
      </c>
      <c r="E85" s="5" t="s">
        <v>168</v>
      </c>
      <c r="F85" s="6" t="s">
        <v>169</v>
      </c>
      <c r="G85" s="6"/>
      <c r="H85" s="5" t="s">
        <v>171</v>
      </c>
    </row>
    <row r="86" spans="2:8" x14ac:dyDescent="0.2">
      <c r="B86" s="7" t="s">
        <v>46</v>
      </c>
      <c r="C86" s="7" t="s">
        <v>45</v>
      </c>
      <c r="D86" s="7"/>
      <c r="E86" s="7"/>
      <c r="F86" s="7" t="s">
        <v>112</v>
      </c>
      <c r="G86" s="7"/>
      <c r="H86" s="7"/>
    </row>
    <row r="87" spans="2:8" x14ac:dyDescent="0.2">
      <c r="C87" s="4"/>
      <c r="D87" s="4"/>
      <c r="E87" s="4"/>
      <c r="F87" s="4"/>
      <c r="G87" s="4"/>
      <c r="H87" s="4"/>
    </row>
    <row r="88" spans="2:8" ht="31.5" x14ac:dyDescent="0.2">
      <c r="B88" s="5" t="s">
        <v>29</v>
      </c>
      <c r="C88" s="5" t="s">
        <v>166</v>
      </c>
      <c r="D88" s="5" t="s">
        <v>167</v>
      </c>
      <c r="E88" s="5" t="s">
        <v>168</v>
      </c>
      <c r="F88" s="6" t="s">
        <v>169</v>
      </c>
      <c r="G88" s="6"/>
      <c r="H88" s="5" t="s">
        <v>171</v>
      </c>
    </row>
    <row r="89" spans="2:8" x14ac:dyDescent="0.2">
      <c r="B89" s="7" t="s">
        <v>36</v>
      </c>
      <c r="C89" s="7" t="s">
        <v>45</v>
      </c>
      <c r="D89" s="7"/>
      <c r="E89" s="7"/>
      <c r="F89" s="7" t="s">
        <v>112</v>
      </c>
      <c r="G89" s="7"/>
      <c r="H89" s="7"/>
    </row>
    <row r="90" spans="2:8" x14ac:dyDescent="0.2">
      <c r="C90" s="4"/>
      <c r="D90" s="4"/>
      <c r="E90" s="4"/>
      <c r="F90" s="4"/>
      <c r="G90" s="4"/>
      <c r="H90" s="4"/>
    </row>
    <row r="91" spans="2:8" ht="31.5" x14ac:dyDescent="0.2">
      <c r="B91" s="5" t="s">
        <v>29</v>
      </c>
      <c r="C91" s="5" t="s">
        <v>166</v>
      </c>
      <c r="D91" s="5" t="s">
        <v>167</v>
      </c>
      <c r="E91" s="5" t="s">
        <v>168</v>
      </c>
      <c r="F91" s="6" t="s">
        <v>169</v>
      </c>
      <c r="G91" s="6"/>
      <c r="H91" s="5" t="s">
        <v>171</v>
      </c>
    </row>
    <row r="92" spans="2:8" x14ac:dyDescent="0.2">
      <c r="B92" s="7" t="s">
        <v>110</v>
      </c>
      <c r="C92" s="7" t="s">
        <v>45</v>
      </c>
      <c r="D92" s="7"/>
      <c r="E92" s="7"/>
      <c r="F92" s="7" t="s">
        <v>112</v>
      </c>
      <c r="G92" s="7"/>
      <c r="H92" s="7"/>
    </row>
    <row r="93" spans="2:8" x14ac:dyDescent="0.2">
      <c r="C93" s="4"/>
      <c r="D93" s="4"/>
      <c r="E93" s="4"/>
      <c r="F93" s="4"/>
      <c r="G93" s="4"/>
      <c r="H93" s="4"/>
    </row>
    <row r="94" spans="2:8" ht="31.5" x14ac:dyDescent="0.2">
      <c r="B94" s="5" t="s">
        <v>29</v>
      </c>
      <c r="C94" s="5" t="s">
        <v>166</v>
      </c>
      <c r="D94" s="5" t="s">
        <v>167</v>
      </c>
      <c r="E94" s="5" t="s">
        <v>168</v>
      </c>
      <c r="F94" s="6" t="s">
        <v>169</v>
      </c>
      <c r="G94" s="6"/>
      <c r="H94" s="5" t="s">
        <v>171</v>
      </c>
    </row>
    <row r="95" spans="2:8" x14ac:dyDescent="0.2">
      <c r="B95" s="7" t="s">
        <v>46</v>
      </c>
      <c r="C95" s="7" t="s">
        <v>45</v>
      </c>
      <c r="D95" s="7"/>
      <c r="E95" s="7"/>
      <c r="F95" s="7" t="s">
        <v>113</v>
      </c>
      <c r="G95" s="7"/>
      <c r="H95" s="7"/>
    </row>
    <row r="96" spans="2:8" x14ac:dyDescent="0.2">
      <c r="C96" s="4"/>
      <c r="D96" s="4"/>
      <c r="E96" s="4"/>
      <c r="F96" s="4"/>
      <c r="G96" s="4"/>
      <c r="H96" s="4"/>
    </row>
    <row r="97" spans="2:8" ht="31.5" x14ac:dyDescent="0.2">
      <c r="B97" s="5" t="s">
        <v>29</v>
      </c>
      <c r="C97" s="5" t="s">
        <v>166</v>
      </c>
      <c r="D97" s="5" t="s">
        <v>167</v>
      </c>
      <c r="E97" s="5" t="s">
        <v>168</v>
      </c>
      <c r="F97" s="6" t="s">
        <v>169</v>
      </c>
      <c r="G97" s="6"/>
      <c r="H97" s="5" t="s">
        <v>171</v>
      </c>
    </row>
    <row r="98" spans="2:8" x14ac:dyDescent="0.2">
      <c r="B98" s="7" t="s">
        <v>36</v>
      </c>
      <c r="C98" s="7" t="s">
        <v>45</v>
      </c>
      <c r="D98" s="7"/>
      <c r="E98" s="7"/>
      <c r="F98" s="7" t="s">
        <v>113</v>
      </c>
      <c r="G98" s="7"/>
      <c r="H98" s="7"/>
    </row>
    <row r="99" spans="2:8" x14ac:dyDescent="0.2">
      <c r="C99" s="4"/>
      <c r="D99" s="4"/>
      <c r="E99" s="4"/>
      <c r="F99" s="4"/>
      <c r="G99" s="4"/>
      <c r="H99" s="4"/>
    </row>
    <row r="100" spans="2:8" ht="31.5" x14ac:dyDescent="0.2">
      <c r="B100" s="5" t="s">
        <v>29</v>
      </c>
      <c r="C100" s="5" t="s">
        <v>166</v>
      </c>
      <c r="D100" s="5" t="s">
        <v>167</v>
      </c>
      <c r="E100" s="5" t="s">
        <v>168</v>
      </c>
      <c r="F100" s="6" t="s">
        <v>169</v>
      </c>
      <c r="G100" s="6"/>
      <c r="H100" s="5" t="s">
        <v>171</v>
      </c>
    </row>
    <row r="101" spans="2:8" x14ac:dyDescent="0.2">
      <c r="B101" s="7" t="s">
        <v>110</v>
      </c>
      <c r="C101" s="7" t="s">
        <v>45</v>
      </c>
      <c r="D101" s="7"/>
      <c r="E101" s="7"/>
      <c r="F101" s="7" t="s">
        <v>113</v>
      </c>
      <c r="G101" s="7"/>
      <c r="H101" s="7"/>
    </row>
    <row r="102" spans="2:8" x14ac:dyDescent="0.2">
      <c r="C102" s="4"/>
      <c r="D102" s="4"/>
      <c r="E102" s="4"/>
      <c r="F102" s="4"/>
      <c r="G102" s="4"/>
      <c r="H102" s="4"/>
    </row>
    <row r="103" spans="2:8" ht="31.5" x14ac:dyDescent="0.2">
      <c r="B103" s="5" t="s">
        <v>29</v>
      </c>
      <c r="C103" s="5" t="s">
        <v>166</v>
      </c>
      <c r="D103" s="5" t="s">
        <v>167</v>
      </c>
      <c r="E103" s="5" t="s">
        <v>168</v>
      </c>
      <c r="F103" s="6" t="s">
        <v>169</v>
      </c>
      <c r="G103" s="6"/>
      <c r="H103" s="5" t="s">
        <v>171</v>
      </c>
    </row>
    <row r="104" spans="2:8" x14ac:dyDescent="0.2">
      <c r="B104" s="7" t="s">
        <v>46</v>
      </c>
      <c r="C104" s="7" t="s">
        <v>45</v>
      </c>
      <c r="D104" s="7"/>
      <c r="E104" s="7"/>
      <c r="F104" s="7" t="s">
        <v>114</v>
      </c>
      <c r="G104" s="7"/>
      <c r="H104" s="7"/>
    </row>
    <row r="105" spans="2:8" x14ac:dyDescent="0.2">
      <c r="C105" s="4"/>
      <c r="D105" s="4"/>
      <c r="E105" s="4"/>
      <c r="F105" s="4"/>
      <c r="G105" s="4"/>
      <c r="H105" s="4"/>
    </row>
    <row r="106" spans="2:8" ht="31.5" x14ac:dyDescent="0.2">
      <c r="B106" s="5" t="s">
        <v>29</v>
      </c>
      <c r="C106" s="5" t="s">
        <v>166</v>
      </c>
      <c r="D106" s="5" t="s">
        <v>167</v>
      </c>
      <c r="E106" s="5" t="s">
        <v>168</v>
      </c>
      <c r="F106" s="6" t="s">
        <v>169</v>
      </c>
      <c r="G106" s="6"/>
      <c r="H106" s="5" t="s">
        <v>171</v>
      </c>
    </row>
    <row r="107" spans="2:8" x14ac:dyDescent="0.2">
      <c r="B107" s="7" t="s">
        <v>36</v>
      </c>
      <c r="C107" s="7" t="s">
        <v>45</v>
      </c>
      <c r="D107" s="7"/>
      <c r="E107" s="7"/>
      <c r="F107" s="7" t="s">
        <v>114</v>
      </c>
      <c r="G107" s="7"/>
      <c r="H107" s="7"/>
    </row>
    <row r="108" spans="2:8" x14ac:dyDescent="0.2">
      <c r="C108" s="4"/>
      <c r="D108" s="4"/>
      <c r="E108" s="4"/>
      <c r="F108" s="4"/>
      <c r="G108" s="4"/>
      <c r="H108" s="4"/>
    </row>
    <row r="109" spans="2:8" ht="31.5" x14ac:dyDescent="0.2">
      <c r="B109" s="5" t="s">
        <v>29</v>
      </c>
      <c r="C109" s="5" t="s">
        <v>166</v>
      </c>
      <c r="D109" s="5" t="s">
        <v>167</v>
      </c>
      <c r="E109" s="5" t="s">
        <v>168</v>
      </c>
      <c r="F109" s="6" t="s">
        <v>169</v>
      </c>
      <c r="G109" s="6"/>
      <c r="H109" s="5" t="s">
        <v>171</v>
      </c>
    </row>
    <row r="110" spans="2:8" x14ac:dyDescent="0.2">
      <c r="B110" s="7" t="s">
        <v>110</v>
      </c>
      <c r="C110" s="7" t="s">
        <v>45</v>
      </c>
      <c r="D110" s="7"/>
      <c r="E110" s="7"/>
      <c r="F110" s="7" t="s">
        <v>114</v>
      </c>
      <c r="G110" s="7"/>
      <c r="H110" s="7"/>
    </row>
    <row r="111" spans="2:8" x14ac:dyDescent="0.2">
      <c r="C111" s="4"/>
      <c r="D111" s="4"/>
      <c r="E111" s="4"/>
      <c r="F111" s="4"/>
      <c r="G111" s="4"/>
      <c r="H111" s="4"/>
    </row>
    <row r="112" spans="2:8" ht="31.5" x14ac:dyDescent="0.2">
      <c r="B112" s="5" t="s">
        <v>29</v>
      </c>
      <c r="C112" s="5" t="s">
        <v>166</v>
      </c>
      <c r="D112" s="5" t="s">
        <v>167</v>
      </c>
      <c r="E112" s="5" t="s">
        <v>168</v>
      </c>
      <c r="F112" s="6" t="s">
        <v>169</v>
      </c>
      <c r="G112" s="6"/>
      <c r="H112" s="5" t="s">
        <v>171</v>
      </c>
    </row>
    <row r="113" spans="2:8" x14ac:dyDescent="0.2">
      <c r="B113" s="7" t="s">
        <v>46</v>
      </c>
      <c r="C113" s="7" t="s">
        <v>44</v>
      </c>
      <c r="D113" s="7"/>
      <c r="E113" s="7"/>
      <c r="F113" s="7" t="s">
        <v>112</v>
      </c>
      <c r="G113" s="7"/>
      <c r="H113" s="7"/>
    </row>
    <row r="114" spans="2:8" x14ac:dyDescent="0.2">
      <c r="C114" s="4"/>
      <c r="D114" s="4"/>
      <c r="E114" s="4"/>
      <c r="F114" s="4"/>
      <c r="G114" s="4"/>
      <c r="H114" s="4"/>
    </row>
    <row r="115" spans="2:8" ht="31.5" x14ac:dyDescent="0.2">
      <c r="B115" s="5" t="s">
        <v>29</v>
      </c>
      <c r="C115" s="5" t="s">
        <v>166</v>
      </c>
      <c r="D115" s="5" t="s">
        <v>167</v>
      </c>
      <c r="E115" s="5" t="s">
        <v>168</v>
      </c>
      <c r="F115" s="6" t="s">
        <v>169</v>
      </c>
      <c r="G115" s="6"/>
      <c r="H115" s="5" t="s">
        <v>171</v>
      </c>
    </row>
    <row r="116" spans="2:8" x14ac:dyDescent="0.2">
      <c r="B116" s="7" t="s">
        <v>36</v>
      </c>
      <c r="C116" s="7" t="s">
        <v>44</v>
      </c>
      <c r="D116" s="7"/>
      <c r="E116" s="7"/>
      <c r="F116" s="7" t="s">
        <v>112</v>
      </c>
      <c r="G116" s="7"/>
      <c r="H116" s="7"/>
    </row>
    <row r="117" spans="2:8" x14ac:dyDescent="0.2">
      <c r="C117" s="4"/>
      <c r="D117" s="4"/>
      <c r="E117" s="4"/>
      <c r="F117" s="4"/>
      <c r="G117" s="4"/>
      <c r="H117" s="4"/>
    </row>
    <row r="118" spans="2:8" ht="31.5" x14ac:dyDescent="0.2">
      <c r="B118" s="5" t="s">
        <v>29</v>
      </c>
      <c r="C118" s="5" t="s">
        <v>166</v>
      </c>
      <c r="D118" s="5" t="s">
        <v>167</v>
      </c>
      <c r="E118" s="5" t="s">
        <v>168</v>
      </c>
      <c r="F118" s="6" t="s">
        <v>169</v>
      </c>
      <c r="G118" s="6"/>
      <c r="H118" s="5" t="s">
        <v>171</v>
      </c>
    </row>
    <row r="119" spans="2:8" x14ac:dyDescent="0.2">
      <c r="B119" s="7" t="s">
        <v>110</v>
      </c>
      <c r="C119" s="7" t="s">
        <v>44</v>
      </c>
      <c r="D119" s="7"/>
      <c r="E119" s="7"/>
      <c r="F119" s="7" t="s">
        <v>112</v>
      </c>
      <c r="G119" s="7"/>
      <c r="H119" s="7"/>
    </row>
    <row r="120" spans="2:8" x14ac:dyDescent="0.2">
      <c r="C120" s="4"/>
      <c r="D120" s="4"/>
      <c r="E120" s="4"/>
      <c r="F120" s="4"/>
      <c r="G120" s="4"/>
      <c r="H120" s="4"/>
    </row>
    <row r="121" spans="2:8" ht="31.5" x14ac:dyDescent="0.2">
      <c r="B121" s="5" t="s">
        <v>29</v>
      </c>
      <c r="C121" s="5" t="s">
        <v>166</v>
      </c>
      <c r="D121" s="5" t="s">
        <v>167</v>
      </c>
      <c r="E121" s="5" t="s">
        <v>168</v>
      </c>
      <c r="F121" s="6" t="s">
        <v>169</v>
      </c>
      <c r="G121" s="6"/>
      <c r="H121" s="5" t="s">
        <v>171</v>
      </c>
    </row>
    <row r="122" spans="2:8" x14ac:dyDescent="0.2">
      <c r="B122" s="7" t="s">
        <v>46</v>
      </c>
      <c r="C122" s="7" t="s">
        <v>44</v>
      </c>
      <c r="D122" s="7"/>
      <c r="E122" s="7"/>
      <c r="F122" s="7" t="s">
        <v>113</v>
      </c>
      <c r="G122" s="7"/>
      <c r="H122" s="7"/>
    </row>
    <row r="123" spans="2:8" x14ac:dyDescent="0.2">
      <c r="C123" s="4"/>
      <c r="D123" s="4"/>
      <c r="E123" s="4"/>
      <c r="F123" s="4"/>
      <c r="G123" s="4"/>
      <c r="H123" s="4"/>
    </row>
    <row r="124" spans="2:8" ht="31.5" x14ac:dyDescent="0.2">
      <c r="B124" s="5" t="s">
        <v>29</v>
      </c>
      <c r="C124" s="5" t="s">
        <v>166</v>
      </c>
      <c r="D124" s="5" t="s">
        <v>167</v>
      </c>
      <c r="E124" s="5" t="s">
        <v>168</v>
      </c>
      <c r="F124" s="6" t="s">
        <v>169</v>
      </c>
      <c r="G124" s="6"/>
      <c r="H124" s="5" t="s">
        <v>171</v>
      </c>
    </row>
    <row r="125" spans="2:8" x14ac:dyDescent="0.2">
      <c r="B125" s="7" t="s">
        <v>36</v>
      </c>
      <c r="C125" s="7" t="s">
        <v>44</v>
      </c>
      <c r="D125" s="7"/>
      <c r="E125" s="7"/>
      <c r="F125" s="7" t="s">
        <v>113</v>
      </c>
      <c r="G125" s="7"/>
      <c r="H125" s="7"/>
    </row>
    <row r="126" spans="2:8" x14ac:dyDescent="0.2">
      <c r="C126" s="4"/>
      <c r="D126" s="4"/>
      <c r="E126" s="4"/>
      <c r="F126" s="4"/>
      <c r="G126" s="4"/>
      <c r="H126" s="4"/>
    </row>
    <row r="127" spans="2:8" ht="31.5" x14ac:dyDescent="0.2">
      <c r="B127" s="5" t="s">
        <v>29</v>
      </c>
      <c r="C127" s="5" t="s">
        <v>166</v>
      </c>
      <c r="D127" s="5" t="s">
        <v>167</v>
      </c>
      <c r="E127" s="5" t="s">
        <v>168</v>
      </c>
      <c r="F127" s="6" t="s">
        <v>169</v>
      </c>
      <c r="G127" s="6"/>
      <c r="H127" s="5" t="s">
        <v>171</v>
      </c>
    </row>
    <row r="128" spans="2:8" x14ac:dyDescent="0.2">
      <c r="B128" s="7" t="s">
        <v>110</v>
      </c>
      <c r="C128" s="7" t="s">
        <v>44</v>
      </c>
      <c r="D128" s="7"/>
      <c r="E128" s="7"/>
      <c r="F128" s="7" t="s">
        <v>113</v>
      </c>
      <c r="G128" s="7"/>
      <c r="H128" s="7"/>
    </row>
    <row r="129" spans="2:8" x14ac:dyDescent="0.2">
      <c r="C129" s="4"/>
      <c r="D129" s="4"/>
      <c r="E129" s="4"/>
      <c r="F129" s="4"/>
      <c r="G129" s="4"/>
      <c r="H129" s="4"/>
    </row>
    <row r="130" spans="2:8" ht="31.5" x14ac:dyDescent="0.2">
      <c r="B130" s="5" t="s">
        <v>29</v>
      </c>
      <c r="C130" s="5" t="s">
        <v>166</v>
      </c>
      <c r="D130" s="5" t="s">
        <v>167</v>
      </c>
      <c r="E130" s="5" t="s">
        <v>168</v>
      </c>
      <c r="F130" s="6" t="s">
        <v>169</v>
      </c>
      <c r="G130" s="6"/>
      <c r="H130" s="5" t="s">
        <v>171</v>
      </c>
    </row>
    <row r="131" spans="2:8" x14ac:dyDescent="0.2">
      <c r="B131" s="7" t="s">
        <v>46</v>
      </c>
      <c r="C131" s="7" t="s">
        <v>44</v>
      </c>
      <c r="D131" s="7"/>
      <c r="E131" s="7"/>
      <c r="F131" s="7" t="s">
        <v>114</v>
      </c>
      <c r="G131" s="7"/>
      <c r="H131" s="7"/>
    </row>
    <row r="133" spans="2:8" ht="31.5" x14ac:dyDescent="0.2">
      <c r="B133" s="5" t="s">
        <v>29</v>
      </c>
      <c r="C133" s="5" t="s">
        <v>166</v>
      </c>
      <c r="D133" s="5" t="s">
        <v>167</v>
      </c>
      <c r="E133" s="5" t="s">
        <v>168</v>
      </c>
      <c r="F133" s="6" t="s">
        <v>169</v>
      </c>
      <c r="G133" s="6"/>
      <c r="H133" s="5" t="s">
        <v>171</v>
      </c>
    </row>
    <row r="134" spans="2:8" x14ac:dyDescent="0.2">
      <c r="B134" s="7" t="s">
        <v>36</v>
      </c>
      <c r="C134" s="7" t="s">
        <v>44</v>
      </c>
      <c r="D134" s="7"/>
      <c r="E134" s="7"/>
      <c r="F134" s="7" t="s">
        <v>114</v>
      </c>
      <c r="G134" s="7"/>
      <c r="H134" s="7"/>
    </row>
    <row r="136" spans="2:8" ht="31.5" x14ac:dyDescent="0.2">
      <c r="B136" s="5" t="s">
        <v>29</v>
      </c>
      <c r="C136" s="5" t="s">
        <v>166</v>
      </c>
      <c r="D136" s="5" t="s">
        <v>167</v>
      </c>
      <c r="E136" s="5" t="s">
        <v>168</v>
      </c>
      <c r="F136" s="6" t="s">
        <v>169</v>
      </c>
      <c r="G136" s="6"/>
      <c r="H136" s="5" t="s">
        <v>171</v>
      </c>
    </row>
    <row r="137" spans="2:8" x14ac:dyDescent="0.2">
      <c r="B137" s="7" t="s">
        <v>110</v>
      </c>
      <c r="C137" s="7" t="s">
        <v>44</v>
      </c>
      <c r="D137" s="7"/>
      <c r="E137" s="7"/>
      <c r="F137" s="7" t="s">
        <v>114</v>
      </c>
      <c r="G137" s="7"/>
      <c r="H137" s="7"/>
    </row>
  </sheetData>
  <phoneticPr fontId="5" type="noConversion"/>
  <pageMargins left="0.78740157480314998" right="0.78740157480314998" top="1.1811023622047201" bottom="0.98425196850393704" header="0.511811023622047" footer="0.511811023622047"/>
  <pageSetup paperSize="9" orientation="portrait" r:id="rId1"/>
  <headerFooter alignWithMargins="0">
    <oddHeader>&amp;L&amp;G&amp;C&amp;"Arial,Negrito"&amp;8#Projeto Nome_Projeto#
Planilha de Contagem de Pontos de Função&amp;R&amp;G</oddHeader>
    <oddFooter>&amp;L&amp;8Data: &amp;D
&amp;F&amp;R&amp;8
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8"/>
    <pageSetUpPr fitToPage="1"/>
  </sheetPr>
  <dimension ref="A1:N24"/>
  <sheetViews>
    <sheetView workbookViewId="0">
      <selection sqref="A1:J1"/>
    </sheetView>
  </sheetViews>
  <sheetFormatPr defaultRowHeight="12.75" x14ac:dyDescent="0.2"/>
  <sheetData>
    <row r="1" spans="1:14" s="25" customFormat="1" ht="11.25" x14ac:dyDescent="0.2">
      <c r="A1" s="114" t="s">
        <v>0</v>
      </c>
      <c r="B1" s="114"/>
      <c r="C1" s="114"/>
      <c r="D1" s="114"/>
      <c r="E1" s="114"/>
      <c r="F1" s="114"/>
      <c r="G1" s="114"/>
      <c r="H1" s="114"/>
      <c r="I1" s="114"/>
      <c r="J1" s="114"/>
      <c r="K1" s="66"/>
      <c r="L1" s="66"/>
      <c r="M1" s="66"/>
      <c r="N1" s="66"/>
    </row>
    <row r="2" spans="1:14" s="26" customFormat="1" ht="11.25" x14ac:dyDescent="0.2"/>
    <row r="3" spans="1:14" ht="11.25" customHeight="1" x14ac:dyDescent="0.2">
      <c r="A3" s="117" t="s">
        <v>2</v>
      </c>
      <c r="B3" s="117"/>
      <c r="C3" s="117"/>
      <c r="D3" s="117"/>
      <c r="E3" s="117"/>
      <c r="F3" s="117"/>
      <c r="G3" s="117"/>
      <c r="H3" s="117"/>
      <c r="I3" s="117"/>
      <c r="J3" s="117"/>
      <c r="K3" s="117"/>
      <c r="L3" s="117"/>
      <c r="M3" s="117"/>
      <c r="N3" s="117"/>
    </row>
    <row r="4" spans="1:14" x14ac:dyDescent="0.2">
      <c r="A4" s="34"/>
      <c r="B4" s="34"/>
      <c r="C4" s="34"/>
      <c r="D4" s="34"/>
      <c r="E4" s="34"/>
      <c r="F4" s="34"/>
      <c r="G4" s="34"/>
      <c r="H4" s="34"/>
      <c r="I4" s="34"/>
      <c r="J4" s="34"/>
      <c r="K4" s="34"/>
      <c r="L4" s="34"/>
      <c r="M4" s="34"/>
      <c r="N4" s="34"/>
    </row>
    <row r="5" spans="1:14" x14ac:dyDescent="0.2">
      <c r="A5" s="34"/>
      <c r="B5" s="34"/>
      <c r="C5" s="34"/>
      <c r="D5" s="34"/>
      <c r="E5" s="34"/>
      <c r="F5" s="34"/>
      <c r="G5" s="34"/>
      <c r="H5" s="34"/>
      <c r="I5" s="34"/>
      <c r="J5" s="34"/>
      <c r="K5" s="34"/>
      <c r="L5" s="34"/>
      <c r="M5" s="34"/>
      <c r="N5" s="34"/>
    </row>
    <row r="6" spans="1:14" x14ac:dyDescent="0.2">
      <c r="A6" s="34"/>
      <c r="B6" s="34"/>
      <c r="C6" s="34"/>
      <c r="D6" s="34"/>
      <c r="E6" s="34"/>
      <c r="F6" s="34"/>
      <c r="G6" s="34"/>
      <c r="H6" s="34"/>
      <c r="I6" s="34"/>
      <c r="J6" s="34"/>
      <c r="K6" s="34"/>
      <c r="L6" s="34"/>
      <c r="M6" s="34"/>
      <c r="N6" s="34"/>
    </row>
    <row r="7" spans="1:14" x14ac:dyDescent="0.2">
      <c r="A7" s="34"/>
      <c r="B7" s="34"/>
      <c r="C7" s="34"/>
      <c r="D7" s="34"/>
      <c r="E7" s="34"/>
      <c r="F7" s="34"/>
      <c r="G7" s="34"/>
      <c r="H7" s="34"/>
      <c r="I7" s="34"/>
      <c r="J7" s="34"/>
      <c r="K7" s="34"/>
      <c r="L7" s="34"/>
      <c r="M7" s="34"/>
      <c r="N7" s="34"/>
    </row>
    <row r="8" spans="1:14" x14ac:dyDescent="0.2">
      <c r="A8" s="34"/>
      <c r="B8" s="34"/>
      <c r="C8" s="34"/>
      <c r="D8" s="34"/>
      <c r="E8" s="34"/>
      <c r="F8" s="34"/>
      <c r="G8" s="34"/>
      <c r="H8" s="34"/>
      <c r="I8" s="34"/>
      <c r="J8" s="34"/>
      <c r="K8" s="34"/>
      <c r="L8" s="34"/>
      <c r="M8" s="34"/>
      <c r="N8" s="34"/>
    </row>
    <row r="9" spans="1:14" x14ac:dyDescent="0.2">
      <c r="A9" s="34"/>
      <c r="B9" s="34"/>
      <c r="C9" s="34"/>
      <c r="D9" s="34"/>
      <c r="E9" s="34"/>
      <c r="F9" s="34"/>
      <c r="G9" s="34"/>
      <c r="H9" s="34"/>
      <c r="I9" s="34"/>
      <c r="J9" s="34"/>
      <c r="K9" s="34"/>
      <c r="L9" s="34"/>
      <c r="M9" s="34"/>
      <c r="N9" s="34"/>
    </row>
    <row r="10" spans="1:14" x14ac:dyDescent="0.2">
      <c r="A10" s="34"/>
      <c r="B10" s="34"/>
      <c r="C10" s="34"/>
      <c r="D10" s="34"/>
      <c r="E10" s="34"/>
      <c r="F10" s="34"/>
      <c r="G10" s="34"/>
      <c r="H10" s="34"/>
      <c r="I10" s="34"/>
      <c r="J10" s="34"/>
      <c r="K10" s="34"/>
      <c r="L10" s="34"/>
      <c r="M10" s="34"/>
      <c r="N10" s="34"/>
    </row>
    <row r="11" spans="1:14" x14ac:dyDescent="0.2">
      <c r="A11" s="34"/>
      <c r="B11" s="34"/>
      <c r="C11" s="34"/>
      <c r="D11" s="34"/>
      <c r="E11" s="34"/>
      <c r="F11" s="34"/>
      <c r="G11" s="34"/>
      <c r="H11" s="34"/>
      <c r="I11" s="34"/>
      <c r="J11" s="34"/>
      <c r="K11" s="34"/>
      <c r="L11" s="34"/>
      <c r="M11" s="34"/>
      <c r="N11" s="34"/>
    </row>
    <row r="12" spans="1:14" x14ac:dyDescent="0.2">
      <c r="A12" s="34"/>
      <c r="B12" s="34"/>
      <c r="C12" s="34"/>
      <c r="D12" s="34"/>
      <c r="E12" s="34"/>
      <c r="F12" s="34"/>
      <c r="G12" s="34"/>
      <c r="H12" s="34"/>
      <c r="I12" s="34"/>
      <c r="J12" s="34"/>
      <c r="K12" s="34"/>
      <c r="L12" s="34"/>
      <c r="M12" s="34"/>
      <c r="N12" s="34"/>
    </row>
    <row r="13" spans="1:14" x14ac:dyDescent="0.2">
      <c r="A13" s="34"/>
      <c r="B13" s="34"/>
      <c r="C13" s="34"/>
      <c r="D13" s="34"/>
      <c r="E13" s="34"/>
      <c r="F13" s="34"/>
      <c r="G13" s="34"/>
      <c r="H13" s="34"/>
      <c r="I13" s="34"/>
      <c r="J13" s="34"/>
      <c r="K13" s="34"/>
      <c r="L13" s="34"/>
      <c r="M13" s="34"/>
      <c r="N13" s="34"/>
    </row>
    <row r="14" spans="1:14" x14ac:dyDescent="0.2">
      <c r="A14" s="34"/>
      <c r="B14" s="34"/>
      <c r="C14" s="34"/>
      <c r="D14" s="34"/>
      <c r="E14" s="34"/>
      <c r="F14" s="34"/>
      <c r="G14" s="34"/>
      <c r="H14" s="34"/>
      <c r="I14" s="34"/>
      <c r="J14" s="34"/>
      <c r="K14" s="34"/>
      <c r="L14" s="34"/>
      <c r="M14" s="34"/>
      <c r="N14" s="34"/>
    </row>
    <row r="15" spans="1:14" x14ac:dyDescent="0.2">
      <c r="A15" s="34"/>
      <c r="B15" s="34"/>
      <c r="C15" s="34"/>
      <c r="D15" s="34"/>
      <c r="E15" s="34"/>
      <c r="F15" s="34"/>
      <c r="G15" s="34"/>
      <c r="H15" s="34"/>
      <c r="I15" s="34"/>
      <c r="J15" s="34"/>
      <c r="K15" s="34"/>
      <c r="L15" s="34"/>
      <c r="M15" s="34"/>
      <c r="N15" s="34"/>
    </row>
    <row r="16" spans="1:14" x14ac:dyDescent="0.2">
      <c r="A16" s="34"/>
      <c r="B16" s="34"/>
      <c r="C16" s="34"/>
      <c r="D16" s="34"/>
      <c r="E16" s="34"/>
      <c r="F16" s="34"/>
      <c r="G16" s="34"/>
      <c r="H16" s="34"/>
      <c r="I16" s="34"/>
      <c r="J16" s="34"/>
      <c r="K16" s="34"/>
      <c r="L16" s="34"/>
      <c r="M16" s="34"/>
      <c r="N16" s="34"/>
    </row>
    <row r="17" spans="1:14" x14ac:dyDescent="0.2">
      <c r="A17" s="34"/>
      <c r="B17" s="34"/>
      <c r="C17" s="34"/>
      <c r="D17" s="34"/>
      <c r="E17" s="34"/>
      <c r="F17" s="34"/>
      <c r="G17" s="34"/>
      <c r="H17" s="34"/>
      <c r="I17" s="34"/>
      <c r="J17" s="34"/>
      <c r="K17" s="34"/>
      <c r="L17" s="34"/>
      <c r="M17" s="34"/>
      <c r="N17" s="34"/>
    </row>
    <row r="18" spans="1:14" x14ac:dyDescent="0.2">
      <c r="A18" s="34"/>
      <c r="B18" s="34"/>
      <c r="C18" s="34"/>
      <c r="D18" s="34"/>
      <c r="E18" s="34"/>
      <c r="F18" s="34"/>
      <c r="G18" s="34"/>
      <c r="H18" s="34"/>
      <c r="I18" s="34"/>
      <c r="J18" s="34"/>
      <c r="K18" s="34"/>
      <c r="L18" s="34"/>
      <c r="M18" s="34"/>
      <c r="N18" s="34"/>
    </row>
    <row r="19" spans="1:14" x14ac:dyDescent="0.2">
      <c r="A19" s="34"/>
      <c r="B19" s="34"/>
      <c r="C19" s="34"/>
      <c r="D19" s="34"/>
      <c r="E19" s="34"/>
      <c r="F19" s="34"/>
      <c r="G19" s="34"/>
      <c r="H19" s="34"/>
      <c r="I19" s="34"/>
      <c r="J19" s="34"/>
      <c r="K19" s="34"/>
      <c r="L19" s="34"/>
      <c r="M19" s="34"/>
      <c r="N19" s="34"/>
    </row>
    <row r="20" spans="1:14" x14ac:dyDescent="0.2">
      <c r="A20" s="34"/>
      <c r="B20" s="34"/>
      <c r="C20" s="34"/>
      <c r="D20" s="34"/>
      <c r="E20" s="34"/>
      <c r="F20" s="34"/>
      <c r="G20" s="34"/>
      <c r="H20" s="34"/>
      <c r="I20" s="34"/>
      <c r="J20" s="34"/>
      <c r="K20" s="34"/>
      <c r="L20" s="34"/>
      <c r="M20" s="34"/>
      <c r="N20" s="34"/>
    </row>
    <row r="21" spans="1:14" x14ac:dyDescent="0.2">
      <c r="A21" s="34"/>
      <c r="B21" s="34"/>
      <c r="C21" s="34"/>
      <c r="D21" s="34"/>
      <c r="E21" s="34"/>
      <c r="F21" s="34"/>
      <c r="G21" s="34"/>
      <c r="H21" s="34"/>
      <c r="I21" s="34"/>
      <c r="J21" s="34"/>
      <c r="K21" s="34"/>
      <c r="L21" s="34"/>
      <c r="M21" s="34"/>
      <c r="N21" s="34"/>
    </row>
    <row r="22" spans="1:14" x14ac:dyDescent="0.2">
      <c r="A22" s="34"/>
      <c r="B22" s="34"/>
      <c r="C22" s="34"/>
      <c r="D22" s="34"/>
      <c r="E22" s="34"/>
      <c r="F22" s="34"/>
      <c r="G22" s="34"/>
      <c r="H22" s="34"/>
      <c r="I22" s="34"/>
      <c r="J22" s="34"/>
      <c r="K22" s="34"/>
      <c r="L22" s="34"/>
      <c r="M22" s="34"/>
      <c r="N22" s="34"/>
    </row>
    <row r="23" spans="1:14" x14ac:dyDescent="0.2">
      <c r="A23" s="34"/>
      <c r="B23" s="34"/>
      <c r="C23" s="34"/>
      <c r="D23" s="34"/>
      <c r="E23" s="34"/>
      <c r="F23" s="34"/>
      <c r="G23" s="34"/>
      <c r="H23" s="34"/>
      <c r="I23" s="34"/>
      <c r="J23" s="34"/>
      <c r="K23" s="34"/>
      <c r="L23" s="34"/>
      <c r="M23" s="34"/>
      <c r="N23" s="34"/>
    </row>
    <row r="24" spans="1:14" x14ac:dyDescent="0.2">
      <c r="A24" s="34"/>
      <c r="B24" s="34"/>
      <c r="C24" s="34"/>
      <c r="D24" s="34"/>
      <c r="E24" s="34"/>
      <c r="F24" s="34"/>
      <c r="G24" s="34"/>
      <c r="H24" s="34"/>
      <c r="I24" s="34"/>
      <c r="J24" s="34"/>
      <c r="K24" s="34"/>
      <c r="L24" s="34"/>
      <c r="M24" s="34"/>
      <c r="N24" s="34"/>
    </row>
  </sheetData>
  <sheetProtection sheet="1" objects="1" scenarios="1"/>
  <mergeCells count="2">
    <mergeCell ref="A1:J1"/>
    <mergeCell ref="A3:N3"/>
  </mergeCells>
  <phoneticPr fontId="5" type="noConversion"/>
  <pageMargins left="0.78740157480314965" right="0.78740157480314965" top="1.1811023622047245" bottom="0.98425196850393704" header="0.51181102362204722" footer="0.51181102362204722"/>
  <pageSetup paperSize="9" scale="6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9">
    <tabColor indexed="41"/>
  </sheetPr>
  <dimension ref="A1"/>
  <sheetViews>
    <sheetView workbookViewId="0">
      <selection activeCell="A27" sqref="A27"/>
    </sheetView>
  </sheetViews>
  <sheetFormatPr defaultRowHeight="12.75" x14ac:dyDescent="0.2"/>
  <cols>
    <col min="1" max="1" width="95.28515625" customWidth="1"/>
  </cols>
  <sheetData>
    <row r="1" spans="1:1" ht="51" customHeight="1" x14ac:dyDescent="1.1499999999999999">
      <c r="A1" s="30"/>
    </row>
  </sheetData>
  <sheetProtection sheet="1" objects="1" scenarios="1"/>
  <phoneticPr fontId="5" type="noConversion"/>
  <pageMargins left="0.78740157480314965" right="0.78740157480314965" top="1.1811023622047245" bottom="0.98425196850393704"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0">
    <tabColor indexed="41"/>
    <pageSetUpPr fitToPage="1"/>
  </sheetPr>
  <dimension ref="A1:B8"/>
  <sheetViews>
    <sheetView workbookViewId="0">
      <selection activeCell="A9" sqref="A9"/>
    </sheetView>
  </sheetViews>
  <sheetFormatPr defaultColWidth="9.140625" defaultRowHeight="12.75" x14ac:dyDescent="0.2"/>
  <cols>
    <col min="1" max="1" width="112.28515625" style="9" customWidth="1"/>
    <col min="2" max="8" width="9.140625" style="9"/>
    <col min="9" max="9" width="9.85546875" style="9" customWidth="1"/>
    <col min="10" max="16384" width="9.140625" style="9"/>
  </cols>
  <sheetData>
    <row r="1" spans="1:2" s="23" customFormat="1" ht="11.25" x14ac:dyDescent="0.2">
      <c r="A1" s="29" t="s">
        <v>3</v>
      </c>
      <c r="B1" s="67"/>
    </row>
    <row r="2" spans="1:2" ht="18" x14ac:dyDescent="0.2">
      <c r="A2" s="27" t="s">
        <v>4</v>
      </c>
    </row>
    <row r="4" spans="1:2" ht="15.75" x14ac:dyDescent="0.2">
      <c r="A4" s="8" t="s">
        <v>5</v>
      </c>
    </row>
    <row r="5" spans="1:2" x14ac:dyDescent="0.2">
      <c r="A5" s="107" t="s">
        <v>185</v>
      </c>
    </row>
    <row r="7" spans="1:2" ht="15.75" x14ac:dyDescent="0.2">
      <c r="A7" s="8" t="s">
        <v>6</v>
      </c>
    </row>
    <row r="8" spans="1:2" s="28" customFormat="1" ht="25.5" customHeight="1" x14ac:dyDescent="0.2">
      <c r="A8" s="108" t="s">
        <v>186</v>
      </c>
    </row>
  </sheetData>
  <sheetProtection sheet="1" objects="1" scenarios="1"/>
  <phoneticPr fontId="5" type="noConversion"/>
  <pageMargins left="0.78740157480314965" right="0.78740157480314965" top="1.1811023622047245" bottom="0.98425196850393704"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
    <tabColor indexed="41"/>
    <pageSetUpPr fitToPage="1"/>
  </sheetPr>
  <dimension ref="A1:F10"/>
  <sheetViews>
    <sheetView workbookViewId="0">
      <selection activeCell="B5" sqref="B5"/>
    </sheetView>
  </sheetViews>
  <sheetFormatPr defaultColWidth="9.140625" defaultRowHeight="11.25" x14ac:dyDescent="0.2"/>
  <cols>
    <col min="1" max="1" width="37.7109375" style="31" customWidth="1"/>
    <col min="2" max="2" width="49.140625" style="33" customWidth="1"/>
    <col min="3" max="3" width="29.7109375" style="31" customWidth="1"/>
    <col min="4" max="5" width="9.140625" style="31"/>
    <col min="6" max="6" width="25" style="31" hidden="1" customWidth="1"/>
    <col min="7" max="7" width="9.140625" style="31" customWidth="1"/>
    <col min="8" max="16384" width="9.140625" style="31"/>
  </cols>
  <sheetData>
    <row r="1" spans="1:6" x14ac:dyDescent="0.2">
      <c r="A1" s="118" t="s">
        <v>7</v>
      </c>
      <c r="B1" s="118"/>
      <c r="C1" s="65"/>
      <c r="D1" s="65"/>
      <c r="E1" s="65"/>
      <c r="F1" s="65" t="s">
        <v>8</v>
      </c>
    </row>
    <row r="2" spans="1:6" ht="26.1" customHeight="1" x14ac:dyDescent="0.2">
      <c r="A2" s="32" t="s">
        <v>9</v>
      </c>
      <c r="B2" s="64" t="s">
        <v>172</v>
      </c>
      <c r="C2" s="65"/>
      <c r="D2" s="65"/>
      <c r="E2" s="65"/>
      <c r="F2" s="65" t="s">
        <v>10</v>
      </c>
    </row>
    <row r="3" spans="1:6" ht="26.1" customHeight="1" x14ac:dyDescent="0.2">
      <c r="A3" s="32" t="s">
        <v>11</v>
      </c>
      <c r="B3" s="64"/>
      <c r="C3" s="65"/>
      <c r="D3" s="65"/>
      <c r="E3" s="65"/>
      <c r="F3" s="65"/>
    </row>
    <row r="4" spans="1:6" ht="26.1" customHeight="1" x14ac:dyDescent="0.2">
      <c r="A4" s="32" t="s">
        <v>12</v>
      </c>
      <c r="B4" s="68">
        <v>43118</v>
      </c>
      <c r="C4" s="65"/>
      <c r="D4" s="65"/>
      <c r="E4" s="65"/>
      <c r="F4" s="65" t="s">
        <v>13</v>
      </c>
    </row>
    <row r="5" spans="1:6" ht="26.1" customHeight="1" x14ac:dyDescent="0.2">
      <c r="A5" s="32" t="s">
        <v>14</v>
      </c>
      <c r="B5" s="64" t="s">
        <v>8</v>
      </c>
      <c r="C5" s="65"/>
      <c r="D5" s="65"/>
      <c r="E5" s="65"/>
      <c r="F5" s="65" t="s">
        <v>15</v>
      </c>
    </row>
    <row r="6" spans="1:6" ht="26.1" customHeight="1" x14ac:dyDescent="0.2">
      <c r="A6" s="32" t="s">
        <v>16</v>
      </c>
      <c r="B6" s="64" t="s">
        <v>13</v>
      </c>
      <c r="C6" s="65"/>
      <c r="D6" s="65"/>
      <c r="E6" s="65"/>
      <c r="F6" s="65" t="s">
        <v>17</v>
      </c>
    </row>
    <row r="7" spans="1:6" ht="26.1" customHeight="1" x14ac:dyDescent="0.2">
      <c r="A7" s="32" t="s">
        <v>18</v>
      </c>
      <c r="B7" s="64" t="s">
        <v>19</v>
      </c>
      <c r="C7" s="65"/>
      <c r="D7" s="65"/>
      <c r="E7" s="65"/>
      <c r="F7" s="65"/>
    </row>
    <row r="8" spans="1:6" ht="26.1" customHeight="1" x14ac:dyDescent="0.2">
      <c r="A8" s="32" t="s">
        <v>20</v>
      </c>
      <c r="B8" s="64" t="s">
        <v>21</v>
      </c>
      <c r="C8" s="65"/>
      <c r="D8" s="65"/>
      <c r="E8" s="65"/>
      <c r="F8" s="65"/>
    </row>
    <row r="9" spans="1:6" ht="26.1" customHeight="1" x14ac:dyDescent="0.2">
      <c r="A9" s="32" t="s">
        <v>22</v>
      </c>
      <c r="B9" s="64" t="s">
        <v>23</v>
      </c>
      <c r="C9" s="65"/>
      <c r="D9" s="65"/>
      <c r="E9" s="65"/>
      <c r="F9" s="65"/>
    </row>
    <row r="10" spans="1:6" ht="65.25" customHeight="1" x14ac:dyDescent="0.2">
      <c r="A10" s="32" t="s">
        <v>24</v>
      </c>
      <c r="B10" s="57" t="s">
        <v>187</v>
      </c>
      <c r="C10" s="65"/>
      <c r="D10" s="65"/>
      <c r="E10" s="65"/>
      <c r="F10" s="65"/>
    </row>
  </sheetData>
  <sheetProtection sheet="1" objects="1" scenarios="1"/>
  <mergeCells count="1">
    <mergeCell ref="A1:B1"/>
  </mergeCells>
  <phoneticPr fontId="5" type="noConversion"/>
  <dataValidations count="2">
    <dataValidation type="list" allowBlank="1" showInputMessage="1" showErrorMessage="1" sqref="B6">
      <formula1>$F$3:$F$6</formula1>
    </dataValidation>
    <dataValidation type="list" allowBlank="1" showInputMessage="1" showErrorMessage="1" sqref="B5">
      <formula1>$F$1:$F$2</formula1>
    </dataValidation>
  </dataValidations>
  <pageMargins left="0.78740157480314965" right="0.78740157480314965" top="1.1811023622047245" bottom="0.98425196850393704" header="0.51181102362204722" footer="0.51181102362204722"/>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3">
    <tabColor indexed="41"/>
    <pageSetUpPr fitToPage="1"/>
  </sheetPr>
  <dimension ref="A1:S203"/>
  <sheetViews>
    <sheetView zoomScaleNormal="100" workbookViewId="0">
      <selection activeCell="B3" sqref="B3"/>
    </sheetView>
  </sheetViews>
  <sheetFormatPr defaultColWidth="9.140625" defaultRowHeight="11.25" x14ac:dyDescent="0.2"/>
  <cols>
    <col min="1" max="1" width="5.7109375" style="31" customWidth="1"/>
    <col min="2" max="2" width="23.7109375" style="31" customWidth="1"/>
    <col min="3" max="3" width="44.7109375" style="31" customWidth="1"/>
    <col min="4" max="4" width="12.42578125" style="31" customWidth="1"/>
    <col min="5" max="7" width="13.7109375" style="31" customWidth="1"/>
    <col min="8" max="9" width="12.7109375" style="31" customWidth="1"/>
    <col min="10" max="10" width="14.140625" style="31" customWidth="1"/>
    <col min="11" max="11" width="10.140625" style="31" customWidth="1"/>
    <col min="12" max="18" width="9.140625" style="31"/>
    <col min="19" max="19" width="0" style="31" hidden="1" customWidth="1"/>
    <col min="20" max="16384" width="9.140625" style="31"/>
  </cols>
  <sheetData>
    <row r="1" spans="1:19" x14ac:dyDescent="0.2">
      <c r="A1" s="119" t="s">
        <v>25</v>
      </c>
      <c r="B1" s="120"/>
      <c r="C1" s="120"/>
      <c r="D1" s="120"/>
      <c r="E1" s="120"/>
      <c r="F1" s="120"/>
      <c r="G1" s="120"/>
      <c r="H1" s="120"/>
      <c r="I1" s="120"/>
      <c r="J1" s="121"/>
      <c r="K1" s="65"/>
      <c r="L1" s="65"/>
      <c r="M1" s="65"/>
      <c r="N1" s="65"/>
      <c r="O1" s="65"/>
      <c r="P1" s="65"/>
      <c r="Q1" s="65"/>
      <c r="R1" s="65"/>
      <c r="S1" s="65"/>
    </row>
    <row r="2" spans="1:19" ht="33.75" x14ac:dyDescent="0.2">
      <c r="A2" s="36" t="s">
        <v>26</v>
      </c>
      <c r="B2" s="36" t="s">
        <v>27</v>
      </c>
      <c r="C2" s="105" t="s">
        <v>28</v>
      </c>
      <c r="D2" s="36" t="s">
        <v>29</v>
      </c>
      <c r="E2" s="36" t="s">
        <v>30</v>
      </c>
      <c r="F2" s="36" t="s">
        <v>31</v>
      </c>
      <c r="G2" s="36" t="s">
        <v>32</v>
      </c>
      <c r="H2" s="105" t="s">
        <v>33</v>
      </c>
      <c r="I2" s="36" t="s">
        <v>34</v>
      </c>
      <c r="J2" s="36" t="s">
        <v>35</v>
      </c>
      <c r="K2" s="69"/>
      <c r="L2" s="69"/>
      <c r="M2" s="69"/>
      <c r="N2" s="65"/>
      <c r="O2" s="65"/>
      <c r="P2" s="65"/>
      <c r="Q2" s="65"/>
      <c r="R2" s="65"/>
      <c r="S2" s="65"/>
    </row>
    <row r="3" spans="1:19" x14ac:dyDescent="0.2">
      <c r="A3" s="112">
        <v>1</v>
      </c>
      <c r="B3" s="60" t="s">
        <v>198</v>
      </c>
      <c r="C3" s="59" t="s">
        <v>173</v>
      </c>
      <c r="D3" s="59" t="s">
        <v>36</v>
      </c>
      <c r="E3" s="58" t="s">
        <v>37</v>
      </c>
      <c r="F3" s="58">
        <v>8</v>
      </c>
      <c r="G3" s="58">
        <v>84</v>
      </c>
      <c r="H3" s="70" t="str">
        <f>IF(ISBLANK(E3),"",
IF(E3="EE",IF(F3&gt;=3,IF(G3&gt;=5,"Complexa","Média"),
IF(F3&gt;=2,IF(G3&gt;=16,"Complexa",IF(G3&lt;=4,"Simples","Média")),
IF(G3&lt;=15,"Simples","Média"))),
IF(OR(E3="SE",E3="CE"),IF(F3&gt;=4,IF(G3&gt;=6,"Complexa","Média"),
IF(F3&gt;=2,IF(G3&gt;=20,"Complexa",IF(G3&lt;=5,"Simples","Média")),
IF(G3&lt;=19,"Simples","Média"))),
IF(OR(E3="ALI",E3="AIE"),IF(F3&gt;=6,IF(G3&gt;=20,"Complexa","Média"),
IF(F3&gt;=2,IF(G3&gt;=51,"Complexa",IF(G3&lt;=19,"Simples","Média")),
IF(G3&lt;=50,"Simples","Média")))))))</f>
        <v>Complexa</v>
      </c>
      <c r="I3" s="70">
        <f>IF(ISBLANK(E3),"",IF(D3="INC",1,IF(D3="ALT",0.5,IF(D3="EXC",0.25,0))))</f>
        <v>0.5</v>
      </c>
      <c r="J3" s="71">
        <f>IF(ISBLANK(E3),"",IF(E3="ALI",IF(H3="Simples",7,IF(H3="Média",10,15)),IF(H3="Simples",5,IF(H3="Média",7,10)))*I3)</f>
        <v>7.5</v>
      </c>
      <c r="K3" s="52"/>
      <c r="L3" s="52"/>
      <c r="M3" s="52"/>
      <c r="N3" s="65"/>
      <c r="O3" s="65"/>
      <c r="P3" s="65"/>
      <c r="Q3" s="65"/>
      <c r="R3" s="65"/>
      <c r="S3" s="65"/>
    </row>
    <row r="4" spans="1:19" s="109" customFormat="1" x14ac:dyDescent="0.2">
      <c r="A4" s="72">
        <f>+A3+1</f>
        <v>2</v>
      </c>
      <c r="B4" s="61"/>
      <c r="C4" s="62"/>
      <c r="D4" s="62"/>
      <c r="E4" s="63"/>
      <c r="F4" s="63"/>
      <c r="G4" s="63"/>
      <c r="H4" s="73" t="str">
        <f>IF(ISBLANK(E4),"",
IF(E4="EE",IF(F4&gt;=3,IF(G4&gt;=5,"Complexa","Média"),
IF(F4&gt;=2,IF(G4&gt;=16,"Complexa",IF(G4&lt;=4,"Simples","Média")),
IF(G4&lt;=15,"Simples","Média"))),
IF(OR(E4="SE",E4="CE"),IF(F4&gt;=4,IF(G4&gt;=6,"Complexa","Média"),
IF(F4&gt;=2,IF(G4&gt;=20,"Complexa",IF(G4&lt;=5,"Simples","Média")),
IF(G4&lt;=19,"Simples","Média"))),
IF(OR(E4="ALI",E4="AIE"),IF(F4&gt;=6,IF(G4&gt;=20,"Complexa","Média"),
IF(F4&gt;=2,IF(G4&gt;=51,"Complexa",IF(G4&lt;=19,"Simples","Média")),
IF(G4&lt;=50,"Simples","Média")))))))</f>
        <v/>
      </c>
      <c r="I4" s="73" t="str">
        <f>IF(ISBLANK(E4),"",IF(D4="INC",1,IF(D4="ALT",0.5,IF(D4="EXC",0.25,0))))</f>
        <v/>
      </c>
      <c r="J4" s="73" t="str">
        <f>IF(ISBLANK(E4),"",IF(E4="ALI",IF(H4="Simples",7,IF(H4="Média",10,15)),IF(H4="Simples",5,IF(H4="Média",7,10)))*I4)</f>
        <v/>
      </c>
      <c r="K4" s="111"/>
      <c r="L4" s="111"/>
      <c r="M4" s="111"/>
      <c r="S4" s="109" t="s">
        <v>37</v>
      </c>
    </row>
    <row r="5" spans="1:19" s="109" customFormat="1" x14ac:dyDescent="0.2">
      <c r="A5" s="112">
        <f t="shared" ref="A5:A68" si="0">+A4+1</f>
        <v>3</v>
      </c>
      <c r="B5" s="60"/>
      <c r="C5" s="59"/>
      <c r="D5" s="59"/>
      <c r="E5" s="58"/>
      <c r="F5" s="58"/>
      <c r="G5" s="58"/>
      <c r="H5" s="70" t="str">
        <f t="shared" ref="H5:H12" si="1">IF(ISBLANK(E5),"",
IF(E5="EE",IF(F5&gt;=3,IF(G5&gt;=5,"Complexa","Média"),
IF(F5&gt;=2,IF(G5&gt;=16,"Complexa",IF(G5&lt;=4,"Simples","Média")),
IF(G5&lt;=15,"Simples","Média"))),
IF(OR(E5="SE",E5="CE"),IF(F5&gt;=4,IF(G5&gt;=6,"Complexa","Média"),
IF(F5&gt;=2,IF(G5&gt;=20,"Complexa",IF(G5&lt;=5,"Simples","Média")),
IF(G5&lt;=19,"Simples","Média"))),
IF(OR(E5="ALI",E5="AIE"),IF(F5&gt;=6,IF(G5&gt;=20,"Complexa","Média"),
IF(F5&gt;=2,IF(G5&gt;=51,"Complexa",IF(G5&lt;=19,"Simples","Média")),
IF(G5&lt;=50,"Simples","Média")))))))</f>
        <v/>
      </c>
      <c r="I5" s="70" t="str">
        <f>IF(ISBLANK(E5),"",IF(D5="INC",1,IF(D5="ALT",0.5,IF(D5="EXC",0.25,0))))</f>
        <v/>
      </c>
      <c r="J5" s="71" t="str">
        <f>IF(ISBLANK(E5),"",IF(E5="ALI",IF(H5="Simples",7,IF(H5="Média",10,15)),IF(H5="Simples",5,IF(H5="Média",7,10)))*I5)</f>
        <v/>
      </c>
      <c r="K5" s="111"/>
      <c r="L5" s="111"/>
      <c r="M5" s="111"/>
      <c r="S5" s="109" t="s">
        <v>38</v>
      </c>
    </row>
    <row r="6" spans="1:19" x14ac:dyDescent="0.2">
      <c r="A6" s="72">
        <f t="shared" si="0"/>
        <v>4</v>
      </c>
      <c r="B6" s="74"/>
      <c r="C6" s="62"/>
      <c r="D6" s="62"/>
      <c r="E6" s="63"/>
      <c r="F6" s="63"/>
      <c r="G6" s="63"/>
      <c r="H6" s="73" t="str">
        <f t="shared" si="1"/>
        <v/>
      </c>
      <c r="I6" s="73" t="str">
        <f t="shared" ref="I6:I69" si="2">IF(ISBLANK(E6),"",IF(D6="INC",1,IF(D6="ALT",0.5,IF(D6="EXC",0.25,0))))</f>
        <v/>
      </c>
      <c r="J6" s="73" t="str">
        <f t="shared" ref="J6:J69" si="3">IF(ISBLANK(E6),"",IF(E6="ALI",IF(H6="Simples",7,IF(H6="Média",10,15)),IF(H6="Simples",5,IF(H6="Média",7,10)))*I6)</f>
        <v/>
      </c>
      <c r="K6" s="52"/>
      <c r="L6" s="52"/>
      <c r="M6" s="52"/>
      <c r="N6" s="65"/>
      <c r="O6" s="65"/>
      <c r="P6" s="65"/>
      <c r="Q6" s="65"/>
      <c r="R6" s="65"/>
      <c r="S6" s="65"/>
    </row>
    <row r="7" spans="1:19" s="109" customFormat="1" x14ac:dyDescent="0.2">
      <c r="A7" s="112">
        <f t="shared" si="0"/>
        <v>5</v>
      </c>
      <c r="B7" s="60"/>
      <c r="C7" s="59"/>
      <c r="D7" s="59"/>
      <c r="E7" s="58"/>
      <c r="F7" s="58"/>
      <c r="G7" s="58"/>
      <c r="H7" s="70" t="str">
        <f t="shared" si="1"/>
        <v/>
      </c>
      <c r="I7" s="70" t="str">
        <f t="shared" si="2"/>
        <v/>
      </c>
      <c r="J7" s="71" t="str">
        <f t="shared" si="3"/>
        <v/>
      </c>
      <c r="K7" s="111"/>
      <c r="L7" s="111"/>
      <c r="M7" s="111"/>
    </row>
    <row r="8" spans="1:19" x14ac:dyDescent="0.2">
      <c r="A8" s="72">
        <f t="shared" si="0"/>
        <v>6</v>
      </c>
      <c r="B8" s="61"/>
      <c r="C8" s="62"/>
      <c r="D8" s="62"/>
      <c r="E8" s="63"/>
      <c r="F8" s="63"/>
      <c r="G8" s="63"/>
      <c r="H8" s="73" t="str">
        <f t="shared" si="1"/>
        <v/>
      </c>
      <c r="I8" s="73" t="str">
        <f t="shared" si="2"/>
        <v/>
      </c>
      <c r="J8" s="73" t="str">
        <f t="shared" si="3"/>
        <v/>
      </c>
      <c r="K8" s="52"/>
      <c r="L8" s="52"/>
      <c r="M8" s="52"/>
      <c r="N8" s="65"/>
      <c r="O8" s="65"/>
      <c r="P8" s="65"/>
      <c r="Q8" s="65"/>
      <c r="R8" s="65"/>
      <c r="S8" s="65"/>
    </row>
    <row r="9" spans="1:19" x14ac:dyDescent="0.2">
      <c r="A9" s="100">
        <f t="shared" si="0"/>
        <v>7</v>
      </c>
      <c r="B9" s="60"/>
      <c r="C9" s="59"/>
      <c r="D9" s="59"/>
      <c r="E9" s="58"/>
      <c r="F9" s="58"/>
      <c r="G9" s="58"/>
      <c r="H9" s="70" t="str">
        <f t="shared" si="1"/>
        <v/>
      </c>
      <c r="I9" s="70" t="str">
        <f t="shared" si="2"/>
        <v/>
      </c>
      <c r="J9" s="71" t="str">
        <f t="shared" si="3"/>
        <v/>
      </c>
      <c r="K9" s="52"/>
      <c r="L9" s="52"/>
      <c r="M9" s="52"/>
      <c r="N9" s="65"/>
      <c r="O9" s="65"/>
      <c r="P9" s="65"/>
      <c r="Q9" s="65"/>
      <c r="R9" s="65"/>
      <c r="S9" s="65"/>
    </row>
    <row r="10" spans="1:19" x14ac:dyDescent="0.2">
      <c r="A10" s="72">
        <f t="shared" si="0"/>
        <v>8</v>
      </c>
      <c r="B10" s="61"/>
      <c r="C10" s="62"/>
      <c r="D10" s="62"/>
      <c r="E10" s="63"/>
      <c r="F10" s="63"/>
      <c r="G10" s="63"/>
      <c r="H10" s="73" t="str">
        <f t="shared" si="1"/>
        <v/>
      </c>
      <c r="I10" s="73" t="str">
        <f t="shared" si="2"/>
        <v/>
      </c>
      <c r="J10" s="73" t="str">
        <f t="shared" si="3"/>
        <v/>
      </c>
      <c r="K10" s="52"/>
      <c r="L10" s="52"/>
      <c r="M10" s="52"/>
      <c r="N10" s="65"/>
      <c r="O10" s="65"/>
      <c r="P10" s="65"/>
      <c r="Q10" s="65"/>
      <c r="R10" s="65"/>
      <c r="S10" s="65"/>
    </row>
    <row r="11" spans="1:19" x14ac:dyDescent="0.2">
      <c r="A11" s="100">
        <f t="shared" si="0"/>
        <v>9</v>
      </c>
      <c r="B11" s="60"/>
      <c r="C11" s="59"/>
      <c r="D11" s="59"/>
      <c r="E11" s="58"/>
      <c r="F11" s="58"/>
      <c r="G11" s="58"/>
      <c r="H11" s="70" t="str">
        <f t="shared" si="1"/>
        <v/>
      </c>
      <c r="I11" s="70" t="str">
        <f t="shared" si="2"/>
        <v/>
      </c>
      <c r="J11" s="71" t="str">
        <f t="shared" si="3"/>
        <v/>
      </c>
      <c r="K11" s="52"/>
      <c r="L11" s="52"/>
      <c r="M11" s="52"/>
      <c r="N11" s="65"/>
      <c r="O11" s="65"/>
      <c r="P11" s="65"/>
      <c r="Q11" s="65"/>
      <c r="R11" s="65"/>
      <c r="S11" s="65"/>
    </row>
    <row r="12" spans="1:19" x14ac:dyDescent="0.2">
      <c r="A12" s="72">
        <f t="shared" si="0"/>
        <v>10</v>
      </c>
      <c r="B12" s="74"/>
      <c r="C12" s="62"/>
      <c r="D12" s="62"/>
      <c r="E12" s="63"/>
      <c r="F12" s="63"/>
      <c r="G12" s="63"/>
      <c r="H12" s="73" t="str">
        <f t="shared" si="1"/>
        <v/>
      </c>
      <c r="I12" s="73" t="str">
        <f t="shared" si="2"/>
        <v/>
      </c>
      <c r="J12" s="73" t="str">
        <f t="shared" si="3"/>
        <v/>
      </c>
      <c r="K12" s="52"/>
      <c r="L12" s="52"/>
      <c r="M12" s="52"/>
      <c r="N12" s="65"/>
      <c r="O12" s="65"/>
      <c r="P12" s="65"/>
      <c r="Q12" s="65"/>
      <c r="R12" s="65"/>
      <c r="S12" s="65"/>
    </row>
    <row r="13" spans="1:19" x14ac:dyDescent="0.2">
      <c r="A13" s="100">
        <f t="shared" si="0"/>
        <v>11</v>
      </c>
      <c r="B13" s="60"/>
      <c r="C13" s="59"/>
      <c r="D13" s="59"/>
      <c r="E13" s="58"/>
      <c r="F13" s="58"/>
      <c r="G13" s="58"/>
      <c r="H13" s="70" t="str">
        <f t="shared" ref="H13:H67" si="4">IF(ISBLANK(E13),"",
IF(E13="EE",IF(F13&gt;=3,IF(G13&gt;=5,"Complexa","Média"),
IF(F13&gt;=2,IF(G13&gt;=16,"Complexa",IF(G13&lt;=4,"Simples","Média")),
IF(G13&lt;=15,"Simples","Média"))),
IF(OR(E13="SE",E13="CE"),IF(F13&gt;=4,IF(G13&gt;=6,"Complexa","Média"),
IF(F13&gt;=2,IF(G13&gt;=20,"Complexa",IF(G13&lt;=5,"Simples","Média")),
IF(G13&lt;=19,"Simples","Média"))),
IF(OR(E13="ALI",E13="AIE"),IF(F13&gt;=6,IF(G13&gt;=20,"Complexa","Média"),
IF(F13&gt;=2,IF(G13&gt;=51,"Complexa",IF(G13&lt;=19,"Simples","Média")),
IF(G13&lt;=50,"Simples","Média")))))))</f>
        <v/>
      </c>
      <c r="I13" s="70" t="str">
        <f t="shared" si="2"/>
        <v/>
      </c>
      <c r="J13" s="71" t="str">
        <f t="shared" si="3"/>
        <v/>
      </c>
      <c r="K13" s="52"/>
      <c r="L13" s="52"/>
      <c r="M13" s="52"/>
      <c r="N13" s="65"/>
      <c r="O13" s="65"/>
      <c r="P13" s="65"/>
      <c r="Q13" s="65"/>
      <c r="R13" s="65"/>
      <c r="S13" s="65"/>
    </row>
    <row r="14" spans="1:19" x14ac:dyDescent="0.2">
      <c r="A14" s="72">
        <f t="shared" si="0"/>
        <v>12</v>
      </c>
      <c r="B14" s="61"/>
      <c r="C14" s="62"/>
      <c r="D14" s="62"/>
      <c r="E14" s="63"/>
      <c r="F14" s="63"/>
      <c r="G14" s="63"/>
      <c r="H14" s="73" t="str">
        <f t="shared" si="4"/>
        <v/>
      </c>
      <c r="I14" s="73" t="str">
        <f t="shared" si="2"/>
        <v/>
      </c>
      <c r="J14" s="73" t="str">
        <f t="shared" si="3"/>
        <v/>
      </c>
      <c r="K14" s="52"/>
      <c r="L14" s="52"/>
      <c r="M14" s="52"/>
      <c r="N14" s="65"/>
      <c r="O14" s="65"/>
      <c r="P14" s="65"/>
      <c r="Q14" s="65"/>
      <c r="R14" s="65"/>
      <c r="S14" s="65"/>
    </row>
    <row r="15" spans="1:19" x14ac:dyDescent="0.2">
      <c r="A15" s="100">
        <f t="shared" si="0"/>
        <v>13</v>
      </c>
      <c r="B15" s="60"/>
      <c r="C15" s="59"/>
      <c r="D15" s="59"/>
      <c r="E15" s="58"/>
      <c r="F15" s="58"/>
      <c r="G15" s="58"/>
      <c r="H15" s="70" t="str">
        <f t="shared" si="4"/>
        <v/>
      </c>
      <c r="I15" s="70" t="str">
        <f t="shared" si="2"/>
        <v/>
      </c>
      <c r="J15" s="71" t="str">
        <f t="shared" si="3"/>
        <v/>
      </c>
      <c r="K15" s="52"/>
      <c r="L15" s="52"/>
      <c r="M15" s="52"/>
      <c r="N15" s="65"/>
      <c r="O15" s="65"/>
      <c r="P15" s="65"/>
      <c r="Q15" s="65"/>
      <c r="R15" s="65"/>
      <c r="S15" s="65"/>
    </row>
    <row r="16" spans="1:19" x14ac:dyDescent="0.2">
      <c r="A16" s="72">
        <f t="shared" si="0"/>
        <v>14</v>
      </c>
      <c r="B16" s="61"/>
      <c r="C16" s="62"/>
      <c r="D16" s="62"/>
      <c r="E16" s="63"/>
      <c r="F16" s="63"/>
      <c r="G16" s="63"/>
      <c r="H16" s="73" t="str">
        <f t="shared" si="4"/>
        <v/>
      </c>
      <c r="I16" s="73" t="str">
        <f t="shared" si="2"/>
        <v/>
      </c>
      <c r="J16" s="73" t="str">
        <f t="shared" si="3"/>
        <v/>
      </c>
      <c r="K16" s="52"/>
      <c r="L16" s="52"/>
      <c r="M16" s="52"/>
      <c r="N16" s="65"/>
      <c r="O16" s="65"/>
      <c r="P16" s="65"/>
      <c r="Q16" s="65"/>
      <c r="R16" s="65"/>
      <c r="S16" s="65"/>
    </row>
    <row r="17" spans="1:13" x14ac:dyDescent="0.2">
      <c r="A17" s="100">
        <f t="shared" si="0"/>
        <v>15</v>
      </c>
      <c r="B17" s="60"/>
      <c r="C17" s="59"/>
      <c r="D17" s="59"/>
      <c r="E17" s="58"/>
      <c r="F17" s="58"/>
      <c r="G17" s="58"/>
      <c r="H17" s="70" t="str">
        <f t="shared" si="4"/>
        <v/>
      </c>
      <c r="I17" s="70" t="str">
        <f t="shared" si="2"/>
        <v/>
      </c>
      <c r="J17" s="71" t="str">
        <f t="shared" si="3"/>
        <v/>
      </c>
      <c r="K17" s="52"/>
      <c r="L17" s="52"/>
      <c r="M17" s="52"/>
    </row>
    <row r="18" spans="1:13" x14ac:dyDescent="0.2">
      <c r="A18" s="72">
        <f t="shared" si="0"/>
        <v>16</v>
      </c>
      <c r="B18" s="61"/>
      <c r="C18" s="62"/>
      <c r="D18" s="62"/>
      <c r="E18" s="63"/>
      <c r="F18" s="63"/>
      <c r="G18" s="63"/>
      <c r="H18" s="73" t="str">
        <f t="shared" si="4"/>
        <v/>
      </c>
      <c r="I18" s="73" t="str">
        <f t="shared" si="2"/>
        <v/>
      </c>
      <c r="J18" s="73" t="str">
        <f t="shared" si="3"/>
        <v/>
      </c>
      <c r="K18" s="52"/>
      <c r="L18" s="52"/>
      <c r="M18" s="52"/>
    </row>
    <row r="19" spans="1:13" x14ac:dyDescent="0.2">
      <c r="A19" s="100">
        <f t="shared" si="0"/>
        <v>17</v>
      </c>
      <c r="B19" s="60"/>
      <c r="C19" s="59"/>
      <c r="D19" s="59"/>
      <c r="E19" s="58"/>
      <c r="F19" s="58"/>
      <c r="G19" s="58"/>
      <c r="H19" s="70" t="str">
        <f t="shared" si="4"/>
        <v/>
      </c>
      <c r="I19" s="70" t="str">
        <f t="shared" si="2"/>
        <v/>
      </c>
      <c r="J19" s="71" t="str">
        <f t="shared" si="3"/>
        <v/>
      </c>
      <c r="K19" s="52"/>
      <c r="L19" s="52"/>
      <c r="M19" s="52"/>
    </row>
    <row r="20" spans="1:13" x14ac:dyDescent="0.2">
      <c r="A20" s="72">
        <f t="shared" si="0"/>
        <v>18</v>
      </c>
      <c r="B20" s="61"/>
      <c r="C20" s="62"/>
      <c r="D20" s="62"/>
      <c r="E20" s="63"/>
      <c r="F20" s="63"/>
      <c r="G20" s="63"/>
      <c r="H20" s="73" t="str">
        <f t="shared" si="4"/>
        <v/>
      </c>
      <c r="I20" s="73" t="str">
        <f t="shared" si="2"/>
        <v/>
      </c>
      <c r="J20" s="73" t="str">
        <f t="shared" si="3"/>
        <v/>
      </c>
      <c r="K20" s="52"/>
      <c r="L20" s="52"/>
      <c r="M20" s="52"/>
    </row>
    <row r="21" spans="1:13" x14ac:dyDescent="0.2">
      <c r="A21" s="100">
        <f t="shared" si="0"/>
        <v>19</v>
      </c>
      <c r="B21" s="60"/>
      <c r="C21" s="59"/>
      <c r="D21" s="59"/>
      <c r="E21" s="58"/>
      <c r="F21" s="58"/>
      <c r="G21" s="58"/>
      <c r="H21" s="70" t="str">
        <f t="shared" si="4"/>
        <v/>
      </c>
      <c r="I21" s="70" t="str">
        <f t="shared" si="2"/>
        <v/>
      </c>
      <c r="J21" s="71" t="str">
        <f t="shared" si="3"/>
        <v/>
      </c>
      <c r="K21" s="52"/>
      <c r="L21" s="52"/>
      <c r="M21" s="52"/>
    </row>
    <row r="22" spans="1:13" x14ac:dyDescent="0.2">
      <c r="A22" s="72">
        <f t="shared" si="0"/>
        <v>20</v>
      </c>
      <c r="B22" s="61"/>
      <c r="C22" s="62"/>
      <c r="D22" s="62"/>
      <c r="E22" s="63"/>
      <c r="F22" s="63"/>
      <c r="G22" s="63"/>
      <c r="H22" s="73" t="str">
        <f t="shared" si="4"/>
        <v/>
      </c>
      <c r="I22" s="73" t="str">
        <f t="shared" si="2"/>
        <v/>
      </c>
      <c r="J22" s="73" t="str">
        <f t="shared" si="3"/>
        <v/>
      </c>
      <c r="K22" s="52"/>
      <c r="L22" s="52"/>
      <c r="M22" s="52"/>
    </row>
    <row r="23" spans="1:13" x14ac:dyDescent="0.2">
      <c r="A23" s="100">
        <f t="shared" si="0"/>
        <v>21</v>
      </c>
      <c r="B23" s="60"/>
      <c r="C23" s="59"/>
      <c r="D23" s="59"/>
      <c r="E23" s="58"/>
      <c r="F23" s="58"/>
      <c r="G23" s="58"/>
      <c r="H23" s="70" t="str">
        <f t="shared" si="4"/>
        <v/>
      </c>
      <c r="I23" s="70" t="str">
        <f t="shared" si="2"/>
        <v/>
      </c>
      <c r="J23" s="71" t="str">
        <f t="shared" si="3"/>
        <v/>
      </c>
      <c r="K23" s="52"/>
      <c r="L23" s="52"/>
      <c r="M23" s="52"/>
    </row>
    <row r="24" spans="1:13" x14ac:dyDescent="0.2">
      <c r="A24" s="72">
        <f t="shared" si="0"/>
        <v>22</v>
      </c>
      <c r="B24" s="61"/>
      <c r="C24" s="62"/>
      <c r="D24" s="62"/>
      <c r="E24" s="63"/>
      <c r="F24" s="63"/>
      <c r="G24" s="63"/>
      <c r="H24" s="73" t="str">
        <f t="shared" si="4"/>
        <v/>
      </c>
      <c r="I24" s="73" t="str">
        <f t="shared" si="2"/>
        <v/>
      </c>
      <c r="J24" s="73" t="str">
        <f t="shared" si="3"/>
        <v/>
      </c>
      <c r="K24" s="52"/>
      <c r="L24" s="52"/>
      <c r="M24" s="52"/>
    </row>
    <row r="25" spans="1:13" x14ac:dyDescent="0.2">
      <c r="A25" s="100">
        <f t="shared" si="0"/>
        <v>23</v>
      </c>
      <c r="B25" s="60"/>
      <c r="C25" s="59"/>
      <c r="D25" s="59"/>
      <c r="E25" s="58"/>
      <c r="F25" s="58"/>
      <c r="G25" s="58"/>
      <c r="H25" s="70" t="str">
        <f t="shared" si="4"/>
        <v/>
      </c>
      <c r="I25" s="70" t="str">
        <f t="shared" si="2"/>
        <v/>
      </c>
      <c r="J25" s="71" t="str">
        <f t="shared" si="3"/>
        <v/>
      </c>
      <c r="K25" s="52"/>
      <c r="L25" s="52"/>
      <c r="M25" s="52"/>
    </row>
    <row r="26" spans="1:13" x14ac:dyDescent="0.2">
      <c r="A26" s="72">
        <f t="shared" si="0"/>
        <v>24</v>
      </c>
      <c r="B26" s="61"/>
      <c r="C26" s="62"/>
      <c r="D26" s="62"/>
      <c r="E26" s="63"/>
      <c r="F26" s="63"/>
      <c r="G26" s="63"/>
      <c r="H26" s="73" t="str">
        <f t="shared" si="4"/>
        <v/>
      </c>
      <c r="I26" s="73" t="str">
        <f t="shared" si="2"/>
        <v/>
      </c>
      <c r="J26" s="73" t="str">
        <f t="shared" si="3"/>
        <v/>
      </c>
      <c r="K26" s="52"/>
      <c r="L26" s="52"/>
      <c r="M26" s="52"/>
    </row>
    <row r="27" spans="1:13" x14ac:dyDescent="0.2">
      <c r="A27" s="100">
        <f t="shared" si="0"/>
        <v>25</v>
      </c>
      <c r="B27" s="60"/>
      <c r="C27" s="59"/>
      <c r="D27" s="59"/>
      <c r="E27" s="58"/>
      <c r="F27" s="58"/>
      <c r="G27" s="58"/>
      <c r="H27" s="70" t="str">
        <f t="shared" si="4"/>
        <v/>
      </c>
      <c r="I27" s="70" t="str">
        <f t="shared" si="2"/>
        <v/>
      </c>
      <c r="J27" s="71" t="str">
        <f t="shared" si="3"/>
        <v/>
      </c>
      <c r="K27" s="52"/>
      <c r="L27" s="52"/>
      <c r="M27" s="52"/>
    </row>
    <row r="28" spans="1:13" x14ac:dyDescent="0.2">
      <c r="A28" s="72">
        <f t="shared" si="0"/>
        <v>26</v>
      </c>
      <c r="B28" s="61"/>
      <c r="C28" s="62"/>
      <c r="D28" s="62"/>
      <c r="E28" s="63"/>
      <c r="F28" s="63"/>
      <c r="G28" s="63"/>
      <c r="H28" s="73" t="str">
        <f t="shared" si="4"/>
        <v/>
      </c>
      <c r="I28" s="73" t="str">
        <f t="shared" si="2"/>
        <v/>
      </c>
      <c r="J28" s="73" t="str">
        <f t="shared" si="3"/>
        <v/>
      </c>
      <c r="K28" s="52"/>
      <c r="L28" s="52"/>
      <c r="M28" s="52"/>
    </row>
    <row r="29" spans="1:13" x14ac:dyDescent="0.2">
      <c r="A29" s="100">
        <f t="shared" si="0"/>
        <v>27</v>
      </c>
      <c r="B29" s="60"/>
      <c r="C29" s="59"/>
      <c r="D29" s="59"/>
      <c r="E29" s="58"/>
      <c r="F29" s="58"/>
      <c r="G29" s="58"/>
      <c r="H29" s="70" t="str">
        <f t="shared" si="4"/>
        <v/>
      </c>
      <c r="I29" s="70" t="str">
        <f t="shared" si="2"/>
        <v/>
      </c>
      <c r="J29" s="71" t="str">
        <f t="shared" si="3"/>
        <v/>
      </c>
      <c r="K29" s="52"/>
      <c r="L29" s="52"/>
      <c r="M29" s="52"/>
    </row>
    <row r="30" spans="1:13" x14ac:dyDescent="0.2">
      <c r="A30" s="72">
        <f t="shared" si="0"/>
        <v>28</v>
      </c>
      <c r="B30" s="61"/>
      <c r="C30" s="62"/>
      <c r="D30" s="62"/>
      <c r="E30" s="63"/>
      <c r="F30" s="63"/>
      <c r="G30" s="63"/>
      <c r="H30" s="73" t="str">
        <f t="shared" si="4"/>
        <v/>
      </c>
      <c r="I30" s="73" t="str">
        <f t="shared" si="2"/>
        <v/>
      </c>
      <c r="J30" s="73" t="str">
        <f t="shared" si="3"/>
        <v/>
      </c>
      <c r="K30" s="52"/>
      <c r="L30" s="52"/>
      <c r="M30" s="52"/>
    </row>
    <row r="31" spans="1:13" x14ac:dyDescent="0.2">
      <c r="A31" s="100">
        <f t="shared" si="0"/>
        <v>29</v>
      </c>
      <c r="B31" s="60"/>
      <c r="C31" s="59"/>
      <c r="D31" s="59"/>
      <c r="E31" s="58"/>
      <c r="F31" s="58"/>
      <c r="G31" s="58"/>
      <c r="H31" s="70" t="str">
        <f t="shared" si="4"/>
        <v/>
      </c>
      <c r="I31" s="70" t="str">
        <f t="shared" si="2"/>
        <v/>
      </c>
      <c r="J31" s="71" t="str">
        <f t="shared" si="3"/>
        <v/>
      </c>
      <c r="K31" s="52"/>
      <c r="L31" s="52"/>
      <c r="M31" s="52"/>
    </row>
    <row r="32" spans="1:13" x14ac:dyDescent="0.2">
      <c r="A32" s="72">
        <f t="shared" si="0"/>
        <v>30</v>
      </c>
      <c r="B32" s="61"/>
      <c r="C32" s="62"/>
      <c r="D32" s="62"/>
      <c r="E32" s="63"/>
      <c r="F32" s="63"/>
      <c r="G32" s="63"/>
      <c r="H32" s="73" t="str">
        <f t="shared" si="4"/>
        <v/>
      </c>
      <c r="I32" s="73" t="str">
        <f t="shared" si="2"/>
        <v/>
      </c>
      <c r="J32" s="73" t="str">
        <f t="shared" si="3"/>
        <v/>
      </c>
      <c r="K32" s="52"/>
      <c r="L32" s="52"/>
      <c r="M32" s="52"/>
    </row>
    <row r="33" spans="1:13" x14ac:dyDescent="0.2">
      <c r="A33" s="100">
        <f t="shared" si="0"/>
        <v>31</v>
      </c>
      <c r="B33" s="60"/>
      <c r="C33" s="59"/>
      <c r="D33" s="59"/>
      <c r="E33" s="58"/>
      <c r="F33" s="58"/>
      <c r="G33" s="58"/>
      <c r="H33" s="70" t="str">
        <f t="shared" si="4"/>
        <v/>
      </c>
      <c r="I33" s="70" t="str">
        <f t="shared" si="2"/>
        <v/>
      </c>
      <c r="J33" s="71" t="str">
        <f t="shared" si="3"/>
        <v/>
      </c>
      <c r="K33" s="52"/>
      <c r="L33" s="52"/>
      <c r="M33" s="52"/>
    </row>
    <row r="34" spans="1:13" x14ac:dyDescent="0.2">
      <c r="A34" s="72">
        <f t="shared" si="0"/>
        <v>32</v>
      </c>
      <c r="B34" s="61"/>
      <c r="C34" s="62"/>
      <c r="D34" s="62"/>
      <c r="E34" s="63"/>
      <c r="F34" s="63"/>
      <c r="G34" s="63"/>
      <c r="H34" s="73" t="str">
        <f t="shared" si="4"/>
        <v/>
      </c>
      <c r="I34" s="73" t="str">
        <f t="shared" si="2"/>
        <v/>
      </c>
      <c r="J34" s="73" t="str">
        <f t="shared" si="3"/>
        <v/>
      </c>
      <c r="K34" s="52"/>
      <c r="L34" s="52"/>
      <c r="M34" s="52"/>
    </row>
    <row r="35" spans="1:13" x14ac:dyDescent="0.2">
      <c r="A35" s="100">
        <f t="shared" si="0"/>
        <v>33</v>
      </c>
      <c r="B35" s="60"/>
      <c r="C35" s="59"/>
      <c r="D35" s="59"/>
      <c r="E35" s="58"/>
      <c r="F35" s="58"/>
      <c r="G35" s="58"/>
      <c r="H35" s="70" t="str">
        <f t="shared" si="4"/>
        <v/>
      </c>
      <c r="I35" s="70" t="str">
        <f t="shared" si="2"/>
        <v/>
      </c>
      <c r="J35" s="71" t="str">
        <f t="shared" si="3"/>
        <v/>
      </c>
      <c r="K35" s="52"/>
      <c r="L35" s="52"/>
      <c r="M35" s="52"/>
    </row>
    <row r="36" spans="1:13" x14ac:dyDescent="0.2">
      <c r="A36" s="72">
        <f t="shared" si="0"/>
        <v>34</v>
      </c>
      <c r="B36" s="61"/>
      <c r="C36" s="62"/>
      <c r="D36" s="62"/>
      <c r="E36" s="63"/>
      <c r="F36" s="63"/>
      <c r="G36" s="63"/>
      <c r="H36" s="73" t="str">
        <f t="shared" si="4"/>
        <v/>
      </c>
      <c r="I36" s="73" t="str">
        <f t="shared" si="2"/>
        <v/>
      </c>
      <c r="J36" s="73" t="str">
        <f t="shared" si="3"/>
        <v/>
      </c>
      <c r="K36" s="52"/>
      <c r="L36" s="52"/>
      <c r="M36" s="52"/>
    </row>
    <row r="37" spans="1:13" x14ac:dyDescent="0.2">
      <c r="A37" s="100">
        <f t="shared" si="0"/>
        <v>35</v>
      </c>
      <c r="B37" s="60"/>
      <c r="C37" s="59"/>
      <c r="D37" s="59"/>
      <c r="E37" s="58"/>
      <c r="F37" s="58"/>
      <c r="G37" s="58"/>
      <c r="H37" s="70" t="str">
        <f t="shared" si="4"/>
        <v/>
      </c>
      <c r="I37" s="70" t="str">
        <f t="shared" si="2"/>
        <v/>
      </c>
      <c r="J37" s="71" t="str">
        <f t="shared" si="3"/>
        <v/>
      </c>
      <c r="K37" s="52"/>
      <c r="L37" s="52"/>
      <c r="M37" s="52"/>
    </row>
    <row r="38" spans="1:13" x14ac:dyDescent="0.2">
      <c r="A38" s="72">
        <f t="shared" si="0"/>
        <v>36</v>
      </c>
      <c r="B38" s="61"/>
      <c r="C38" s="62"/>
      <c r="D38" s="62"/>
      <c r="E38" s="63"/>
      <c r="F38" s="63"/>
      <c r="G38" s="63"/>
      <c r="H38" s="73" t="str">
        <f t="shared" si="4"/>
        <v/>
      </c>
      <c r="I38" s="73" t="str">
        <f t="shared" si="2"/>
        <v/>
      </c>
      <c r="J38" s="73" t="str">
        <f t="shared" si="3"/>
        <v/>
      </c>
      <c r="K38" s="52"/>
      <c r="L38" s="52"/>
      <c r="M38" s="52"/>
    </row>
    <row r="39" spans="1:13" x14ac:dyDescent="0.2">
      <c r="A39" s="100">
        <f t="shared" si="0"/>
        <v>37</v>
      </c>
      <c r="B39" s="60"/>
      <c r="C39" s="59"/>
      <c r="D39" s="59"/>
      <c r="E39" s="58"/>
      <c r="F39" s="58"/>
      <c r="G39" s="58"/>
      <c r="H39" s="70" t="str">
        <f t="shared" si="4"/>
        <v/>
      </c>
      <c r="I39" s="70" t="str">
        <f t="shared" si="2"/>
        <v/>
      </c>
      <c r="J39" s="71" t="str">
        <f t="shared" si="3"/>
        <v/>
      </c>
      <c r="K39" s="52"/>
      <c r="L39" s="52"/>
      <c r="M39" s="52"/>
    </row>
    <row r="40" spans="1:13" x14ac:dyDescent="0.2">
      <c r="A40" s="72">
        <f t="shared" si="0"/>
        <v>38</v>
      </c>
      <c r="B40" s="61"/>
      <c r="C40" s="62"/>
      <c r="D40" s="62"/>
      <c r="E40" s="63"/>
      <c r="F40" s="63"/>
      <c r="G40" s="63"/>
      <c r="H40" s="73" t="str">
        <f t="shared" si="4"/>
        <v/>
      </c>
      <c r="I40" s="73" t="str">
        <f t="shared" si="2"/>
        <v/>
      </c>
      <c r="J40" s="73" t="str">
        <f t="shared" si="3"/>
        <v/>
      </c>
      <c r="K40" s="52"/>
      <c r="L40" s="52"/>
      <c r="M40" s="52"/>
    </row>
    <row r="41" spans="1:13" x14ac:dyDescent="0.2">
      <c r="A41" s="100">
        <f t="shared" si="0"/>
        <v>39</v>
      </c>
      <c r="B41" s="60"/>
      <c r="C41" s="59"/>
      <c r="D41" s="59"/>
      <c r="E41" s="58"/>
      <c r="F41" s="58"/>
      <c r="G41" s="58"/>
      <c r="H41" s="70" t="str">
        <f t="shared" si="4"/>
        <v/>
      </c>
      <c r="I41" s="70" t="str">
        <f t="shared" si="2"/>
        <v/>
      </c>
      <c r="J41" s="71" t="str">
        <f t="shared" si="3"/>
        <v/>
      </c>
      <c r="K41" s="52"/>
      <c r="L41" s="52"/>
      <c r="M41" s="52"/>
    </row>
    <row r="42" spans="1:13" x14ac:dyDescent="0.2">
      <c r="A42" s="72">
        <f t="shared" si="0"/>
        <v>40</v>
      </c>
      <c r="B42" s="61"/>
      <c r="C42" s="62"/>
      <c r="D42" s="62"/>
      <c r="E42" s="63"/>
      <c r="F42" s="63"/>
      <c r="G42" s="63"/>
      <c r="H42" s="73" t="str">
        <f t="shared" si="4"/>
        <v/>
      </c>
      <c r="I42" s="73" t="str">
        <f t="shared" si="2"/>
        <v/>
      </c>
      <c r="J42" s="73" t="str">
        <f t="shared" si="3"/>
        <v/>
      </c>
      <c r="K42" s="52"/>
      <c r="L42" s="52"/>
      <c r="M42" s="52"/>
    </row>
    <row r="43" spans="1:13" x14ac:dyDescent="0.2">
      <c r="A43" s="100">
        <f t="shared" si="0"/>
        <v>41</v>
      </c>
      <c r="B43" s="60"/>
      <c r="C43" s="59"/>
      <c r="D43" s="59"/>
      <c r="E43" s="58"/>
      <c r="F43" s="58"/>
      <c r="G43" s="58"/>
      <c r="H43" s="70" t="str">
        <f t="shared" si="4"/>
        <v/>
      </c>
      <c r="I43" s="70" t="str">
        <f t="shared" si="2"/>
        <v/>
      </c>
      <c r="J43" s="71" t="str">
        <f t="shared" si="3"/>
        <v/>
      </c>
      <c r="K43" s="52"/>
      <c r="L43" s="52"/>
      <c r="M43" s="52"/>
    </row>
    <row r="44" spans="1:13" x14ac:dyDescent="0.2">
      <c r="A44" s="72">
        <f t="shared" si="0"/>
        <v>42</v>
      </c>
      <c r="B44" s="61"/>
      <c r="C44" s="62"/>
      <c r="D44" s="62"/>
      <c r="E44" s="63"/>
      <c r="F44" s="63"/>
      <c r="G44" s="63"/>
      <c r="H44" s="73" t="str">
        <f t="shared" si="4"/>
        <v/>
      </c>
      <c r="I44" s="73" t="str">
        <f t="shared" si="2"/>
        <v/>
      </c>
      <c r="J44" s="73" t="str">
        <f t="shared" si="3"/>
        <v/>
      </c>
      <c r="K44" s="52"/>
      <c r="L44" s="52"/>
      <c r="M44" s="52"/>
    </row>
    <row r="45" spans="1:13" x14ac:dyDescent="0.2">
      <c r="A45" s="100">
        <f t="shared" si="0"/>
        <v>43</v>
      </c>
      <c r="B45" s="60"/>
      <c r="C45" s="59"/>
      <c r="D45" s="59"/>
      <c r="E45" s="58"/>
      <c r="F45" s="58"/>
      <c r="G45" s="58"/>
      <c r="H45" s="70" t="str">
        <f t="shared" si="4"/>
        <v/>
      </c>
      <c r="I45" s="70" t="str">
        <f t="shared" si="2"/>
        <v/>
      </c>
      <c r="J45" s="71" t="str">
        <f t="shared" si="3"/>
        <v/>
      </c>
      <c r="K45" s="52"/>
      <c r="L45" s="52"/>
      <c r="M45" s="52"/>
    </row>
    <row r="46" spans="1:13" x14ac:dyDescent="0.2">
      <c r="A46" s="72">
        <f t="shared" si="0"/>
        <v>44</v>
      </c>
      <c r="B46" s="61"/>
      <c r="C46" s="62"/>
      <c r="D46" s="62"/>
      <c r="E46" s="63"/>
      <c r="F46" s="63"/>
      <c r="G46" s="63"/>
      <c r="H46" s="73" t="str">
        <f t="shared" si="4"/>
        <v/>
      </c>
      <c r="I46" s="73" t="str">
        <f t="shared" si="2"/>
        <v/>
      </c>
      <c r="J46" s="73" t="str">
        <f t="shared" si="3"/>
        <v/>
      </c>
      <c r="K46" s="52"/>
      <c r="L46" s="52"/>
      <c r="M46" s="52"/>
    </row>
    <row r="47" spans="1:13" x14ac:dyDescent="0.2">
      <c r="A47" s="100">
        <f t="shared" si="0"/>
        <v>45</v>
      </c>
      <c r="B47" s="60"/>
      <c r="C47" s="59"/>
      <c r="D47" s="59"/>
      <c r="E47" s="58"/>
      <c r="F47" s="58"/>
      <c r="G47" s="58"/>
      <c r="H47" s="70" t="str">
        <f t="shared" si="4"/>
        <v/>
      </c>
      <c r="I47" s="70" t="str">
        <f t="shared" si="2"/>
        <v/>
      </c>
      <c r="J47" s="71" t="str">
        <f t="shared" si="3"/>
        <v/>
      </c>
      <c r="K47" s="52"/>
      <c r="L47" s="52"/>
      <c r="M47" s="52"/>
    </row>
    <row r="48" spans="1:13" x14ac:dyDescent="0.2">
      <c r="A48" s="72">
        <f t="shared" si="0"/>
        <v>46</v>
      </c>
      <c r="B48" s="61"/>
      <c r="C48" s="62"/>
      <c r="D48" s="62"/>
      <c r="E48" s="63"/>
      <c r="F48" s="63"/>
      <c r="G48" s="63"/>
      <c r="H48" s="73" t="str">
        <f t="shared" si="4"/>
        <v/>
      </c>
      <c r="I48" s="73" t="str">
        <f t="shared" si="2"/>
        <v/>
      </c>
      <c r="J48" s="73" t="str">
        <f t="shared" si="3"/>
        <v/>
      </c>
      <c r="K48" s="52"/>
      <c r="L48" s="52"/>
      <c r="M48" s="52"/>
    </row>
    <row r="49" spans="1:13" x14ac:dyDescent="0.2">
      <c r="A49" s="100">
        <f t="shared" si="0"/>
        <v>47</v>
      </c>
      <c r="B49" s="60"/>
      <c r="C49" s="59"/>
      <c r="D49" s="59"/>
      <c r="E49" s="58"/>
      <c r="F49" s="58"/>
      <c r="G49" s="58"/>
      <c r="H49" s="70" t="str">
        <f t="shared" si="4"/>
        <v/>
      </c>
      <c r="I49" s="70" t="str">
        <f t="shared" si="2"/>
        <v/>
      </c>
      <c r="J49" s="71" t="str">
        <f t="shared" si="3"/>
        <v/>
      </c>
      <c r="K49" s="52"/>
      <c r="L49" s="52"/>
      <c r="M49" s="52"/>
    </row>
    <row r="50" spans="1:13" x14ac:dyDescent="0.2">
      <c r="A50" s="72">
        <f t="shared" si="0"/>
        <v>48</v>
      </c>
      <c r="B50" s="61"/>
      <c r="C50" s="62"/>
      <c r="D50" s="62"/>
      <c r="E50" s="63"/>
      <c r="F50" s="63"/>
      <c r="G50" s="63"/>
      <c r="H50" s="73" t="str">
        <f t="shared" si="4"/>
        <v/>
      </c>
      <c r="I50" s="73" t="str">
        <f t="shared" si="2"/>
        <v/>
      </c>
      <c r="J50" s="73" t="str">
        <f t="shared" si="3"/>
        <v/>
      </c>
      <c r="K50" s="52"/>
      <c r="L50" s="52"/>
      <c r="M50" s="52"/>
    </row>
    <row r="51" spans="1:13" x14ac:dyDescent="0.2">
      <c r="A51" s="100">
        <f t="shared" si="0"/>
        <v>49</v>
      </c>
      <c r="B51" s="60"/>
      <c r="C51" s="59"/>
      <c r="D51" s="59"/>
      <c r="E51" s="58"/>
      <c r="F51" s="58"/>
      <c r="G51" s="58"/>
      <c r="H51" s="70" t="str">
        <f t="shared" si="4"/>
        <v/>
      </c>
      <c r="I51" s="70" t="str">
        <f t="shared" si="2"/>
        <v/>
      </c>
      <c r="J51" s="71" t="str">
        <f t="shared" si="3"/>
        <v/>
      </c>
      <c r="K51" s="52"/>
      <c r="L51" s="52"/>
      <c r="M51" s="52"/>
    </row>
    <row r="52" spans="1:13" x14ac:dyDescent="0.2">
      <c r="A52" s="72">
        <f t="shared" si="0"/>
        <v>50</v>
      </c>
      <c r="B52" s="61"/>
      <c r="C52" s="62"/>
      <c r="D52" s="62"/>
      <c r="E52" s="63"/>
      <c r="F52" s="63"/>
      <c r="G52" s="63"/>
      <c r="H52" s="73" t="str">
        <f t="shared" si="4"/>
        <v/>
      </c>
      <c r="I52" s="73" t="str">
        <f t="shared" si="2"/>
        <v/>
      </c>
      <c r="J52" s="73" t="str">
        <f t="shared" si="3"/>
        <v/>
      </c>
      <c r="K52" s="52"/>
      <c r="L52" s="52"/>
      <c r="M52" s="52"/>
    </row>
    <row r="53" spans="1:13" x14ac:dyDescent="0.2">
      <c r="A53" s="100">
        <f t="shared" si="0"/>
        <v>51</v>
      </c>
      <c r="B53" s="60"/>
      <c r="C53" s="59"/>
      <c r="D53" s="59"/>
      <c r="E53" s="58"/>
      <c r="F53" s="58"/>
      <c r="G53" s="58"/>
      <c r="H53" s="70" t="str">
        <f t="shared" si="4"/>
        <v/>
      </c>
      <c r="I53" s="70" t="str">
        <f t="shared" si="2"/>
        <v/>
      </c>
      <c r="J53" s="71" t="str">
        <f t="shared" si="3"/>
        <v/>
      </c>
      <c r="K53" s="52"/>
      <c r="L53" s="52"/>
      <c r="M53" s="52"/>
    </row>
    <row r="54" spans="1:13" x14ac:dyDescent="0.2">
      <c r="A54" s="72">
        <f t="shared" si="0"/>
        <v>52</v>
      </c>
      <c r="B54" s="61"/>
      <c r="C54" s="62"/>
      <c r="D54" s="62"/>
      <c r="E54" s="63"/>
      <c r="F54" s="63"/>
      <c r="G54" s="63"/>
      <c r="H54" s="73" t="str">
        <f t="shared" si="4"/>
        <v/>
      </c>
      <c r="I54" s="73" t="str">
        <f t="shared" si="2"/>
        <v/>
      </c>
      <c r="J54" s="73" t="str">
        <f t="shared" si="3"/>
        <v/>
      </c>
      <c r="K54" s="52"/>
      <c r="L54" s="52"/>
      <c r="M54" s="52"/>
    </row>
    <row r="55" spans="1:13" x14ac:dyDescent="0.2">
      <c r="A55" s="100">
        <f t="shared" si="0"/>
        <v>53</v>
      </c>
      <c r="B55" s="60"/>
      <c r="C55" s="59"/>
      <c r="D55" s="59"/>
      <c r="E55" s="58"/>
      <c r="F55" s="58"/>
      <c r="G55" s="58"/>
      <c r="H55" s="70" t="str">
        <f t="shared" si="4"/>
        <v/>
      </c>
      <c r="I55" s="70" t="str">
        <f t="shared" si="2"/>
        <v/>
      </c>
      <c r="J55" s="71" t="str">
        <f t="shared" si="3"/>
        <v/>
      </c>
      <c r="K55" s="52"/>
      <c r="L55" s="52"/>
      <c r="M55" s="52"/>
    </row>
    <row r="56" spans="1:13" x14ac:dyDescent="0.2">
      <c r="A56" s="72">
        <f t="shared" si="0"/>
        <v>54</v>
      </c>
      <c r="B56" s="61"/>
      <c r="C56" s="62"/>
      <c r="D56" s="62"/>
      <c r="E56" s="63"/>
      <c r="F56" s="63"/>
      <c r="G56" s="63"/>
      <c r="H56" s="73" t="str">
        <f t="shared" si="4"/>
        <v/>
      </c>
      <c r="I56" s="73" t="str">
        <f t="shared" si="2"/>
        <v/>
      </c>
      <c r="J56" s="73" t="str">
        <f t="shared" si="3"/>
        <v/>
      </c>
      <c r="K56" s="52"/>
      <c r="L56" s="52"/>
      <c r="M56" s="52"/>
    </row>
    <row r="57" spans="1:13" x14ac:dyDescent="0.2">
      <c r="A57" s="100">
        <f t="shared" si="0"/>
        <v>55</v>
      </c>
      <c r="B57" s="60"/>
      <c r="C57" s="59"/>
      <c r="D57" s="59"/>
      <c r="E57" s="58"/>
      <c r="F57" s="58"/>
      <c r="G57" s="58"/>
      <c r="H57" s="70" t="str">
        <f t="shared" si="4"/>
        <v/>
      </c>
      <c r="I57" s="70" t="str">
        <f t="shared" si="2"/>
        <v/>
      </c>
      <c r="J57" s="71" t="str">
        <f t="shared" si="3"/>
        <v/>
      </c>
      <c r="K57" s="52"/>
      <c r="L57" s="52"/>
      <c r="M57" s="52"/>
    </row>
    <row r="58" spans="1:13" x14ac:dyDescent="0.2">
      <c r="A58" s="72">
        <f t="shared" si="0"/>
        <v>56</v>
      </c>
      <c r="B58" s="61"/>
      <c r="C58" s="62"/>
      <c r="D58" s="62"/>
      <c r="E58" s="63"/>
      <c r="F58" s="63"/>
      <c r="G58" s="63"/>
      <c r="H58" s="73" t="str">
        <f t="shared" si="4"/>
        <v/>
      </c>
      <c r="I58" s="73" t="str">
        <f t="shared" si="2"/>
        <v/>
      </c>
      <c r="J58" s="73" t="str">
        <f t="shared" si="3"/>
        <v/>
      </c>
      <c r="K58" s="52"/>
      <c r="L58" s="52"/>
      <c r="M58" s="52"/>
    </row>
    <row r="59" spans="1:13" x14ac:dyDescent="0.2">
      <c r="A59" s="100">
        <f t="shared" si="0"/>
        <v>57</v>
      </c>
      <c r="B59" s="60"/>
      <c r="C59" s="59"/>
      <c r="D59" s="59"/>
      <c r="E59" s="58"/>
      <c r="F59" s="58"/>
      <c r="G59" s="58"/>
      <c r="H59" s="70" t="str">
        <f t="shared" si="4"/>
        <v/>
      </c>
      <c r="I59" s="70" t="str">
        <f t="shared" si="2"/>
        <v/>
      </c>
      <c r="J59" s="71" t="str">
        <f t="shared" si="3"/>
        <v/>
      </c>
      <c r="K59" s="52"/>
      <c r="L59" s="52"/>
      <c r="M59" s="52"/>
    </row>
    <row r="60" spans="1:13" x14ac:dyDescent="0.2">
      <c r="A60" s="72">
        <f t="shared" si="0"/>
        <v>58</v>
      </c>
      <c r="B60" s="61"/>
      <c r="C60" s="62"/>
      <c r="D60" s="62"/>
      <c r="E60" s="63"/>
      <c r="F60" s="63"/>
      <c r="G60" s="63"/>
      <c r="H60" s="73" t="str">
        <f t="shared" si="4"/>
        <v/>
      </c>
      <c r="I60" s="73" t="str">
        <f t="shared" si="2"/>
        <v/>
      </c>
      <c r="J60" s="73" t="str">
        <f t="shared" si="3"/>
        <v/>
      </c>
      <c r="K60" s="52"/>
      <c r="L60" s="52"/>
      <c r="M60" s="52"/>
    </row>
    <row r="61" spans="1:13" x14ac:dyDescent="0.2">
      <c r="A61" s="100">
        <f t="shared" si="0"/>
        <v>59</v>
      </c>
      <c r="B61" s="60"/>
      <c r="C61" s="59"/>
      <c r="D61" s="59"/>
      <c r="E61" s="58"/>
      <c r="F61" s="58"/>
      <c r="G61" s="58"/>
      <c r="H61" s="70" t="str">
        <f t="shared" si="4"/>
        <v/>
      </c>
      <c r="I61" s="70" t="str">
        <f t="shared" si="2"/>
        <v/>
      </c>
      <c r="J61" s="71" t="str">
        <f t="shared" si="3"/>
        <v/>
      </c>
      <c r="K61" s="52"/>
      <c r="L61" s="52"/>
      <c r="M61" s="52"/>
    </row>
    <row r="62" spans="1:13" x14ac:dyDescent="0.2">
      <c r="A62" s="72">
        <f t="shared" si="0"/>
        <v>60</v>
      </c>
      <c r="B62" s="61"/>
      <c r="C62" s="62"/>
      <c r="D62" s="62"/>
      <c r="E62" s="63"/>
      <c r="F62" s="63"/>
      <c r="G62" s="63"/>
      <c r="H62" s="73" t="str">
        <f t="shared" si="4"/>
        <v/>
      </c>
      <c r="I62" s="73" t="str">
        <f t="shared" si="2"/>
        <v/>
      </c>
      <c r="J62" s="73" t="str">
        <f t="shared" si="3"/>
        <v/>
      </c>
      <c r="K62" s="52"/>
      <c r="L62" s="52"/>
      <c r="M62" s="52"/>
    </row>
    <row r="63" spans="1:13" x14ac:dyDescent="0.2">
      <c r="A63" s="100">
        <f t="shared" si="0"/>
        <v>61</v>
      </c>
      <c r="B63" s="60"/>
      <c r="C63" s="59"/>
      <c r="D63" s="59"/>
      <c r="E63" s="58"/>
      <c r="F63" s="58"/>
      <c r="G63" s="58"/>
      <c r="H63" s="70" t="str">
        <f t="shared" si="4"/>
        <v/>
      </c>
      <c r="I63" s="70" t="str">
        <f t="shared" si="2"/>
        <v/>
      </c>
      <c r="J63" s="71" t="str">
        <f t="shared" si="3"/>
        <v/>
      </c>
      <c r="K63" s="52"/>
      <c r="L63" s="52"/>
      <c r="M63" s="52"/>
    </row>
    <row r="64" spans="1:13" x14ac:dyDescent="0.2">
      <c r="A64" s="72">
        <f t="shared" si="0"/>
        <v>62</v>
      </c>
      <c r="B64" s="61"/>
      <c r="C64" s="62"/>
      <c r="D64" s="62"/>
      <c r="E64" s="63"/>
      <c r="F64" s="63"/>
      <c r="G64" s="63"/>
      <c r="H64" s="73" t="str">
        <f t="shared" si="4"/>
        <v/>
      </c>
      <c r="I64" s="73" t="str">
        <f t="shared" si="2"/>
        <v/>
      </c>
      <c r="J64" s="73" t="str">
        <f t="shared" si="3"/>
        <v/>
      </c>
      <c r="K64" s="52"/>
      <c r="L64" s="52"/>
      <c r="M64" s="52"/>
    </row>
    <row r="65" spans="1:13" x14ac:dyDescent="0.2">
      <c r="A65" s="100">
        <f t="shared" si="0"/>
        <v>63</v>
      </c>
      <c r="B65" s="60"/>
      <c r="C65" s="59"/>
      <c r="D65" s="59"/>
      <c r="E65" s="58"/>
      <c r="F65" s="58"/>
      <c r="G65" s="58"/>
      <c r="H65" s="70" t="str">
        <f t="shared" si="4"/>
        <v/>
      </c>
      <c r="I65" s="70" t="str">
        <f t="shared" si="2"/>
        <v/>
      </c>
      <c r="J65" s="71" t="str">
        <f t="shared" si="3"/>
        <v/>
      </c>
      <c r="K65" s="52"/>
      <c r="L65" s="52"/>
      <c r="M65" s="52"/>
    </row>
    <row r="66" spans="1:13" x14ac:dyDescent="0.2">
      <c r="A66" s="72">
        <f t="shared" si="0"/>
        <v>64</v>
      </c>
      <c r="B66" s="61"/>
      <c r="C66" s="62"/>
      <c r="D66" s="62"/>
      <c r="E66" s="63"/>
      <c r="F66" s="63"/>
      <c r="G66" s="63"/>
      <c r="H66" s="73" t="str">
        <f t="shared" si="4"/>
        <v/>
      </c>
      <c r="I66" s="73" t="str">
        <f t="shared" si="2"/>
        <v/>
      </c>
      <c r="J66" s="73" t="str">
        <f t="shared" si="3"/>
        <v/>
      </c>
      <c r="K66" s="52"/>
      <c r="L66" s="52"/>
      <c r="M66" s="52"/>
    </row>
    <row r="67" spans="1:13" x14ac:dyDescent="0.2">
      <c r="A67" s="100">
        <f t="shared" si="0"/>
        <v>65</v>
      </c>
      <c r="B67" s="60"/>
      <c r="C67" s="59"/>
      <c r="D67" s="59"/>
      <c r="E67" s="58"/>
      <c r="F67" s="58"/>
      <c r="G67" s="58"/>
      <c r="H67" s="70" t="str">
        <f t="shared" si="4"/>
        <v/>
      </c>
      <c r="I67" s="70" t="str">
        <f t="shared" si="2"/>
        <v/>
      </c>
      <c r="J67" s="71" t="str">
        <f t="shared" si="3"/>
        <v/>
      </c>
      <c r="K67" s="52"/>
      <c r="L67" s="52"/>
      <c r="M67" s="52"/>
    </row>
    <row r="68" spans="1:13" x14ac:dyDescent="0.2">
      <c r="A68" s="72">
        <f t="shared" si="0"/>
        <v>66</v>
      </c>
      <c r="B68" s="61"/>
      <c r="C68" s="62"/>
      <c r="D68" s="62"/>
      <c r="E68" s="63"/>
      <c r="F68" s="63"/>
      <c r="G68" s="63"/>
      <c r="H68" s="73" t="str">
        <f t="shared" ref="H68:H131" si="5">IF(ISBLANK(E68),"",
IF(E68="EE",IF(F68&gt;=3,IF(G68&gt;=5,"Complexa","Média"),
IF(F68&gt;=2,IF(G68&gt;=16,"Complexa",IF(G68&lt;=4,"Simples","Média")),
IF(G68&lt;=15,"Simples","Média"))),
IF(OR(E68="SE",E68="CE"),IF(F68&gt;=4,IF(G68&gt;=6,"Complexa","Média"),
IF(F68&gt;=2,IF(G68&gt;=20,"Complexa",IF(G68&lt;=5,"Simples","Média")),
IF(G68&lt;=19,"Simples","Média"))),
IF(OR(E68="ALI",E68="AIE"),IF(F68&gt;=6,IF(G68&gt;=20,"Complexa","Média"),
IF(F68&gt;=2,IF(G68&gt;=51,"Complexa",IF(G68&lt;=19,"Simples","Média")),
IF(G68&lt;=50,"Simples","Média")))))))</f>
        <v/>
      </c>
      <c r="I68" s="73" t="str">
        <f t="shared" si="2"/>
        <v/>
      </c>
      <c r="J68" s="73" t="str">
        <f t="shared" si="3"/>
        <v/>
      </c>
      <c r="K68" s="52"/>
      <c r="L68" s="52"/>
      <c r="M68" s="52"/>
    </row>
    <row r="69" spans="1:13" x14ac:dyDescent="0.2">
      <c r="A69" s="100">
        <f t="shared" ref="A69:A132" si="6">+A68+1</f>
        <v>67</v>
      </c>
      <c r="B69" s="60"/>
      <c r="C69" s="59"/>
      <c r="D69" s="59"/>
      <c r="E69" s="58"/>
      <c r="F69" s="58"/>
      <c r="G69" s="58"/>
      <c r="H69" s="70" t="str">
        <f t="shared" si="5"/>
        <v/>
      </c>
      <c r="I69" s="70" t="str">
        <f t="shared" si="2"/>
        <v/>
      </c>
      <c r="J69" s="71" t="str">
        <f t="shared" si="3"/>
        <v/>
      </c>
      <c r="K69" s="52"/>
      <c r="L69" s="52"/>
      <c r="M69" s="52"/>
    </row>
    <row r="70" spans="1:13" x14ac:dyDescent="0.2">
      <c r="A70" s="72">
        <f t="shared" si="6"/>
        <v>68</v>
      </c>
      <c r="B70" s="61"/>
      <c r="C70" s="62"/>
      <c r="D70" s="62"/>
      <c r="E70" s="63"/>
      <c r="F70" s="63"/>
      <c r="G70" s="63"/>
      <c r="H70" s="73" t="str">
        <f t="shared" si="5"/>
        <v/>
      </c>
      <c r="I70" s="73" t="str">
        <f t="shared" ref="I70:I133" si="7">IF(ISBLANK(E70),"",IF(D70="INC",1,IF(D70="ALT",0.5,IF(D70="EXC",0.25,0))))</f>
        <v/>
      </c>
      <c r="J70" s="73" t="str">
        <f t="shared" ref="J70:J133" si="8">IF(ISBLANK(E70),"",IF(E70="ALI",IF(H70="Simples",7,IF(H70="Média",10,15)),IF(H70="Simples",5,IF(H70="Média",7,10)))*I70)</f>
        <v/>
      </c>
      <c r="K70" s="52"/>
      <c r="L70" s="52"/>
      <c r="M70" s="52"/>
    </row>
    <row r="71" spans="1:13" x14ac:dyDescent="0.2">
      <c r="A71" s="100">
        <f t="shared" si="6"/>
        <v>69</v>
      </c>
      <c r="B71" s="60"/>
      <c r="C71" s="59"/>
      <c r="D71" s="59"/>
      <c r="E71" s="58"/>
      <c r="F71" s="58"/>
      <c r="G71" s="58"/>
      <c r="H71" s="70" t="str">
        <f t="shared" si="5"/>
        <v/>
      </c>
      <c r="I71" s="70" t="str">
        <f t="shared" si="7"/>
        <v/>
      </c>
      <c r="J71" s="71" t="str">
        <f t="shared" si="8"/>
        <v/>
      </c>
      <c r="K71" s="52"/>
      <c r="L71" s="52"/>
      <c r="M71" s="52"/>
    </row>
    <row r="72" spans="1:13" x14ac:dyDescent="0.2">
      <c r="A72" s="72">
        <f t="shared" si="6"/>
        <v>70</v>
      </c>
      <c r="B72" s="61"/>
      <c r="C72" s="62"/>
      <c r="D72" s="62"/>
      <c r="E72" s="63"/>
      <c r="F72" s="63"/>
      <c r="G72" s="63"/>
      <c r="H72" s="73" t="str">
        <f t="shared" si="5"/>
        <v/>
      </c>
      <c r="I72" s="73" t="str">
        <f t="shared" si="7"/>
        <v/>
      </c>
      <c r="J72" s="73" t="str">
        <f t="shared" si="8"/>
        <v/>
      </c>
      <c r="K72" s="52"/>
      <c r="L72" s="52"/>
      <c r="M72" s="52"/>
    </row>
    <row r="73" spans="1:13" x14ac:dyDescent="0.2">
      <c r="A73" s="100">
        <f t="shared" si="6"/>
        <v>71</v>
      </c>
      <c r="B73" s="60"/>
      <c r="C73" s="59"/>
      <c r="D73" s="59"/>
      <c r="E73" s="58"/>
      <c r="F73" s="58"/>
      <c r="G73" s="58"/>
      <c r="H73" s="70" t="str">
        <f t="shared" si="5"/>
        <v/>
      </c>
      <c r="I73" s="70" t="str">
        <f t="shared" si="7"/>
        <v/>
      </c>
      <c r="J73" s="71" t="str">
        <f t="shared" si="8"/>
        <v/>
      </c>
      <c r="K73" s="52"/>
      <c r="L73" s="52"/>
      <c r="M73" s="52"/>
    </row>
    <row r="74" spans="1:13" x14ac:dyDescent="0.2">
      <c r="A74" s="72">
        <f t="shared" si="6"/>
        <v>72</v>
      </c>
      <c r="B74" s="61"/>
      <c r="C74" s="62"/>
      <c r="D74" s="62"/>
      <c r="E74" s="63"/>
      <c r="F74" s="63"/>
      <c r="G74" s="63"/>
      <c r="H74" s="73" t="str">
        <f t="shared" si="5"/>
        <v/>
      </c>
      <c r="I74" s="73" t="str">
        <f t="shared" si="7"/>
        <v/>
      </c>
      <c r="J74" s="73" t="str">
        <f t="shared" si="8"/>
        <v/>
      </c>
      <c r="K74" s="52"/>
      <c r="L74" s="52"/>
      <c r="M74" s="52"/>
    </row>
    <row r="75" spans="1:13" x14ac:dyDescent="0.2">
      <c r="A75" s="100">
        <f t="shared" si="6"/>
        <v>73</v>
      </c>
      <c r="B75" s="60"/>
      <c r="C75" s="59"/>
      <c r="D75" s="59"/>
      <c r="E75" s="58"/>
      <c r="F75" s="58"/>
      <c r="G75" s="58"/>
      <c r="H75" s="70" t="str">
        <f t="shared" si="5"/>
        <v/>
      </c>
      <c r="I75" s="70" t="str">
        <f t="shared" si="7"/>
        <v/>
      </c>
      <c r="J75" s="71" t="str">
        <f t="shared" si="8"/>
        <v/>
      </c>
      <c r="K75" s="52"/>
      <c r="L75" s="52"/>
      <c r="M75" s="52"/>
    </row>
    <row r="76" spans="1:13" x14ac:dyDescent="0.2">
      <c r="A76" s="72">
        <f t="shared" si="6"/>
        <v>74</v>
      </c>
      <c r="B76" s="61"/>
      <c r="C76" s="62"/>
      <c r="D76" s="62"/>
      <c r="E76" s="63"/>
      <c r="F76" s="63"/>
      <c r="G76" s="63"/>
      <c r="H76" s="73" t="str">
        <f t="shared" si="5"/>
        <v/>
      </c>
      <c r="I76" s="73" t="str">
        <f t="shared" si="7"/>
        <v/>
      </c>
      <c r="J76" s="73" t="str">
        <f t="shared" si="8"/>
        <v/>
      </c>
      <c r="K76" s="52"/>
      <c r="L76" s="52"/>
      <c r="M76" s="52"/>
    </row>
    <row r="77" spans="1:13" x14ac:dyDescent="0.2">
      <c r="A77" s="100">
        <f t="shared" si="6"/>
        <v>75</v>
      </c>
      <c r="B77" s="60"/>
      <c r="C77" s="59"/>
      <c r="D77" s="59"/>
      <c r="E77" s="58"/>
      <c r="F77" s="58"/>
      <c r="G77" s="58"/>
      <c r="H77" s="70" t="str">
        <f t="shared" si="5"/>
        <v/>
      </c>
      <c r="I77" s="70" t="str">
        <f t="shared" si="7"/>
        <v/>
      </c>
      <c r="J77" s="71" t="str">
        <f t="shared" si="8"/>
        <v/>
      </c>
      <c r="K77" s="52"/>
      <c r="L77" s="52"/>
      <c r="M77" s="52"/>
    </row>
    <row r="78" spans="1:13" x14ac:dyDescent="0.2">
      <c r="A78" s="72">
        <f t="shared" si="6"/>
        <v>76</v>
      </c>
      <c r="B78" s="61"/>
      <c r="C78" s="62"/>
      <c r="D78" s="62"/>
      <c r="E78" s="63"/>
      <c r="F78" s="63"/>
      <c r="G78" s="63"/>
      <c r="H78" s="73" t="str">
        <f t="shared" si="5"/>
        <v/>
      </c>
      <c r="I78" s="73" t="str">
        <f t="shared" si="7"/>
        <v/>
      </c>
      <c r="J78" s="73" t="str">
        <f t="shared" si="8"/>
        <v/>
      </c>
      <c r="K78" s="52"/>
      <c r="L78" s="52"/>
      <c r="M78" s="52"/>
    </row>
    <row r="79" spans="1:13" x14ac:dyDescent="0.2">
      <c r="A79" s="100">
        <f t="shared" si="6"/>
        <v>77</v>
      </c>
      <c r="B79" s="60"/>
      <c r="C79" s="59"/>
      <c r="D79" s="59"/>
      <c r="E79" s="58"/>
      <c r="F79" s="58"/>
      <c r="G79" s="58"/>
      <c r="H79" s="70" t="str">
        <f t="shared" si="5"/>
        <v/>
      </c>
      <c r="I79" s="70" t="str">
        <f t="shared" si="7"/>
        <v/>
      </c>
      <c r="J79" s="71" t="str">
        <f t="shared" si="8"/>
        <v/>
      </c>
      <c r="K79" s="52"/>
      <c r="L79" s="52"/>
      <c r="M79" s="52"/>
    </row>
    <row r="80" spans="1:13" x14ac:dyDescent="0.2">
      <c r="A80" s="72">
        <f t="shared" si="6"/>
        <v>78</v>
      </c>
      <c r="B80" s="61"/>
      <c r="C80" s="62"/>
      <c r="D80" s="62"/>
      <c r="E80" s="63"/>
      <c r="F80" s="63"/>
      <c r="G80" s="63"/>
      <c r="H80" s="73" t="str">
        <f t="shared" si="5"/>
        <v/>
      </c>
      <c r="I80" s="73" t="str">
        <f t="shared" si="7"/>
        <v/>
      </c>
      <c r="J80" s="73" t="str">
        <f t="shared" si="8"/>
        <v/>
      </c>
      <c r="K80" s="52"/>
      <c r="L80" s="52"/>
      <c r="M80" s="52"/>
    </row>
    <row r="81" spans="1:13" x14ac:dyDescent="0.2">
      <c r="A81" s="100">
        <f t="shared" si="6"/>
        <v>79</v>
      </c>
      <c r="B81" s="60"/>
      <c r="C81" s="59"/>
      <c r="D81" s="59"/>
      <c r="E81" s="58"/>
      <c r="F81" s="58"/>
      <c r="G81" s="58"/>
      <c r="H81" s="70" t="str">
        <f t="shared" si="5"/>
        <v/>
      </c>
      <c r="I81" s="70" t="str">
        <f t="shared" si="7"/>
        <v/>
      </c>
      <c r="J81" s="71" t="str">
        <f t="shared" si="8"/>
        <v/>
      </c>
      <c r="K81" s="52"/>
      <c r="L81" s="52"/>
      <c r="M81" s="52"/>
    </row>
    <row r="82" spans="1:13" x14ac:dyDescent="0.2">
      <c r="A82" s="72">
        <f t="shared" si="6"/>
        <v>80</v>
      </c>
      <c r="B82" s="61"/>
      <c r="C82" s="62"/>
      <c r="D82" s="62"/>
      <c r="E82" s="63"/>
      <c r="F82" s="63"/>
      <c r="G82" s="63"/>
      <c r="H82" s="73" t="str">
        <f t="shared" si="5"/>
        <v/>
      </c>
      <c r="I82" s="73" t="str">
        <f t="shared" si="7"/>
        <v/>
      </c>
      <c r="J82" s="73" t="str">
        <f t="shared" si="8"/>
        <v/>
      </c>
      <c r="K82" s="52"/>
      <c r="L82" s="52"/>
      <c r="M82" s="52"/>
    </row>
    <row r="83" spans="1:13" x14ac:dyDescent="0.2">
      <c r="A83" s="100">
        <f t="shared" si="6"/>
        <v>81</v>
      </c>
      <c r="B83" s="60"/>
      <c r="C83" s="59"/>
      <c r="D83" s="59"/>
      <c r="E83" s="58"/>
      <c r="F83" s="58"/>
      <c r="G83" s="58"/>
      <c r="H83" s="70" t="str">
        <f t="shared" si="5"/>
        <v/>
      </c>
      <c r="I83" s="70" t="str">
        <f t="shared" si="7"/>
        <v/>
      </c>
      <c r="J83" s="71" t="str">
        <f t="shared" si="8"/>
        <v/>
      </c>
      <c r="K83" s="52"/>
      <c r="L83" s="52"/>
      <c r="M83" s="52"/>
    </row>
    <row r="84" spans="1:13" x14ac:dyDescent="0.2">
      <c r="A84" s="72">
        <f t="shared" si="6"/>
        <v>82</v>
      </c>
      <c r="B84" s="61"/>
      <c r="C84" s="62"/>
      <c r="D84" s="62"/>
      <c r="E84" s="63"/>
      <c r="F84" s="63"/>
      <c r="G84" s="63"/>
      <c r="H84" s="73" t="str">
        <f t="shared" si="5"/>
        <v/>
      </c>
      <c r="I84" s="73" t="str">
        <f t="shared" si="7"/>
        <v/>
      </c>
      <c r="J84" s="73" t="str">
        <f t="shared" si="8"/>
        <v/>
      </c>
      <c r="K84" s="52"/>
      <c r="L84" s="52"/>
      <c r="M84" s="52"/>
    </row>
    <row r="85" spans="1:13" x14ac:dyDescent="0.2">
      <c r="A85" s="100">
        <f t="shared" si="6"/>
        <v>83</v>
      </c>
      <c r="B85" s="60"/>
      <c r="C85" s="59"/>
      <c r="D85" s="59"/>
      <c r="E85" s="58"/>
      <c r="F85" s="58"/>
      <c r="G85" s="58"/>
      <c r="H85" s="70" t="str">
        <f t="shared" si="5"/>
        <v/>
      </c>
      <c r="I85" s="70" t="str">
        <f t="shared" si="7"/>
        <v/>
      </c>
      <c r="J85" s="71" t="str">
        <f t="shared" si="8"/>
        <v/>
      </c>
      <c r="K85" s="52"/>
      <c r="L85" s="52"/>
      <c r="M85" s="52"/>
    </row>
    <row r="86" spans="1:13" x14ac:dyDescent="0.2">
      <c r="A86" s="72">
        <f t="shared" si="6"/>
        <v>84</v>
      </c>
      <c r="B86" s="61"/>
      <c r="C86" s="62"/>
      <c r="D86" s="62"/>
      <c r="E86" s="63"/>
      <c r="F86" s="63"/>
      <c r="G86" s="63"/>
      <c r="H86" s="73" t="str">
        <f t="shared" si="5"/>
        <v/>
      </c>
      <c r="I86" s="73" t="str">
        <f t="shared" si="7"/>
        <v/>
      </c>
      <c r="J86" s="73" t="str">
        <f t="shared" si="8"/>
        <v/>
      </c>
      <c r="K86" s="52"/>
      <c r="L86" s="52"/>
      <c r="M86" s="52"/>
    </row>
    <row r="87" spans="1:13" x14ac:dyDescent="0.2">
      <c r="A87" s="100">
        <f t="shared" si="6"/>
        <v>85</v>
      </c>
      <c r="B87" s="60"/>
      <c r="C87" s="59"/>
      <c r="D87" s="59"/>
      <c r="E87" s="58"/>
      <c r="F87" s="58"/>
      <c r="G87" s="58"/>
      <c r="H87" s="70" t="str">
        <f t="shared" si="5"/>
        <v/>
      </c>
      <c r="I87" s="70" t="str">
        <f t="shared" si="7"/>
        <v/>
      </c>
      <c r="J87" s="71" t="str">
        <f t="shared" si="8"/>
        <v/>
      </c>
      <c r="K87" s="52"/>
      <c r="L87" s="52"/>
      <c r="M87" s="52"/>
    </row>
    <row r="88" spans="1:13" x14ac:dyDescent="0.2">
      <c r="A88" s="72">
        <f t="shared" si="6"/>
        <v>86</v>
      </c>
      <c r="B88" s="61"/>
      <c r="C88" s="62"/>
      <c r="D88" s="62"/>
      <c r="E88" s="63"/>
      <c r="F88" s="63"/>
      <c r="G88" s="63"/>
      <c r="H88" s="73" t="str">
        <f t="shared" si="5"/>
        <v/>
      </c>
      <c r="I88" s="73" t="str">
        <f t="shared" si="7"/>
        <v/>
      </c>
      <c r="J88" s="73" t="str">
        <f t="shared" si="8"/>
        <v/>
      </c>
      <c r="K88" s="52"/>
      <c r="L88" s="52"/>
      <c r="M88" s="52"/>
    </row>
    <row r="89" spans="1:13" x14ac:dyDescent="0.2">
      <c r="A89" s="100">
        <f t="shared" si="6"/>
        <v>87</v>
      </c>
      <c r="B89" s="60"/>
      <c r="C89" s="59"/>
      <c r="D89" s="59"/>
      <c r="E89" s="58"/>
      <c r="F89" s="58"/>
      <c r="G89" s="58"/>
      <c r="H89" s="70" t="str">
        <f t="shared" si="5"/>
        <v/>
      </c>
      <c r="I89" s="70" t="str">
        <f t="shared" si="7"/>
        <v/>
      </c>
      <c r="J89" s="71" t="str">
        <f t="shared" si="8"/>
        <v/>
      </c>
      <c r="K89" s="52"/>
      <c r="L89" s="52"/>
      <c r="M89" s="52"/>
    </row>
    <row r="90" spans="1:13" x14ac:dyDescent="0.2">
      <c r="A90" s="72">
        <f t="shared" si="6"/>
        <v>88</v>
      </c>
      <c r="B90" s="61"/>
      <c r="C90" s="62"/>
      <c r="D90" s="62"/>
      <c r="E90" s="63"/>
      <c r="F90" s="63"/>
      <c r="G90" s="63"/>
      <c r="H90" s="73" t="str">
        <f t="shared" si="5"/>
        <v/>
      </c>
      <c r="I90" s="73" t="str">
        <f t="shared" si="7"/>
        <v/>
      </c>
      <c r="J90" s="73" t="str">
        <f t="shared" si="8"/>
        <v/>
      </c>
      <c r="K90" s="52"/>
      <c r="L90" s="52"/>
      <c r="M90" s="52"/>
    </row>
    <row r="91" spans="1:13" x14ac:dyDescent="0.2">
      <c r="A91" s="100">
        <f t="shared" si="6"/>
        <v>89</v>
      </c>
      <c r="B91" s="60"/>
      <c r="C91" s="59"/>
      <c r="D91" s="59"/>
      <c r="E91" s="58"/>
      <c r="F91" s="58"/>
      <c r="G91" s="58"/>
      <c r="H91" s="70" t="str">
        <f t="shared" si="5"/>
        <v/>
      </c>
      <c r="I91" s="70" t="str">
        <f t="shared" si="7"/>
        <v/>
      </c>
      <c r="J91" s="71" t="str">
        <f t="shared" si="8"/>
        <v/>
      </c>
      <c r="K91" s="52"/>
      <c r="L91" s="52"/>
      <c r="M91" s="52"/>
    </row>
    <row r="92" spans="1:13" x14ac:dyDescent="0.2">
      <c r="A92" s="72">
        <f t="shared" si="6"/>
        <v>90</v>
      </c>
      <c r="B92" s="61"/>
      <c r="C92" s="62"/>
      <c r="D92" s="62"/>
      <c r="E92" s="63"/>
      <c r="F92" s="63"/>
      <c r="G92" s="63"/>
      <c r="H92" s="73" t="str">
        <f t="shared" si="5"/>
        <v/>
      </c>
      <c r="I92" s="73" t="str">
        <f t="shared" si="7"/>
        <v/>
      </c>
      <c r="J92" s="73" t="str">
        <f t="shared" si="8"/>
        <v/>
      </c>
      <c r="K92" s="52"/>
      <c r="L92" s="52"/>
      <c r="M92" s="52"/>
    </row>
    <row r="93" spans="1:13" x14ac:dyDescent="0.2">
      <c r="A93" s="100">
        <f t="shared" si="6"/>
        <v>91</v>
      </c>
      <c r="B93" s="60"/>
      <c r="C93" s="59"/>
      <c r="D93" s="59"/>
      <c r="E93" s="58"/>
      <c r="F93" s="58"/>
      <c r="G93" s="58"/>
      <c r="H93" s="70" t="str">
        <f t="shared" si="5"/>
        <v/>
      </c>
      <c r="I93" s="70" t="str">
        <f t="shared" si="7"/>
        <v/>
      </c>
      <c r="J93" s="71" t="str">
        <f t="shared" si="8"/>
        <v/>
      </c>
      <c r="K93" s="52"/>
      <c r="L93" s="52"/>
      <c r="M93" s="52"/>
    </row>
    <row r="94" spans="1:13" x14ac:dyDescent="0.2">
      <c r="A94" s="72">
        <f t="shared" si="6"/>
        <v>92</v>
      </c>
      <c r="B94" s="61"/>
      <c r="C94" s="62"/>
      <c r="D94" s="62"/>
      <c r="E94" s="63"/>
      <c r="F94" s="63"/>
      <c r="G94" s="63"/>
      <c r="H94" s="73" t="str">
        <f t="shared" si="5"/>
        <v/>
      </c>
      <c r="I94" s="73" t="str">
        <f t="shared" si="7"/>
        <v/>
      </c>
      <c r="J94" s="73" t="str">
        <f t="shared" si="8"/>
        <v/>
      </c>
      <c r="K94" s="52"/>
      <c r="L94" s="52"/>
      <c r="M94" s="52"/>
    </row>
    <row r="95" spans="1:13" x14ac:dyDescent="0.2">
      <c r="A95" s="100">
        <f t="shared" si="6"/>
        <v>93</v>
      </c>
      <c r="B95" s="60"/>
      <c r="C95" s="59"/>
      <c r="D95" s="59"/>
      <c r="E95" s="58"/>
      <c r="F95" s="58"/>
      <c r="G95" s="58"/>
      <c r="H95" s="70" t="str">
        <f t="shared" si="5"/>
        <v/>
      </c>
      <c r="I95" s="70" t="str">
        <f t="shared" si="7"/>
        <v/>
      </c>
      <c r="J95" s="71" t="str">
        <f t="shared" si="8"/>
        <v/>
      </c>
      <c r="K95" s="52"/>
      <c r="L95" s="52"/>
      <c r="M95" s="52"/>
    </row>
    <row r="96" spans="1:13" x14ac:dyDescent="0.2">
      <c r="A96" s="72">
        <f t="shared" si="6"/>
        <v>94</v>
      </c>
      <c r="B96" s="61"/>
      <c r="C96" s="62"/>
      <c r="D96" s="62"/>
      <c r="E96" s="63"/>
      <c r="F96" s="63"/>
      <c r="G96" s="63"/>
      <c r="H96" s="73" t="str">
        <f t="shared" si="5"/>
        <v/>
      </c>
      <c r="I96" s="73" t="str">
        <f t="shared" si="7"/>
        <v/>
      </c>
      <c r="J96" s="73" t="str">
        <f t="shared" si="8"/>
        <v/>
      </c>
      <c r="K96" s="52"/>
      <c r="L96" s="52"/>
      <c r="M96" s="52"/>
    </row>
    <row r="97" spans="1:13" x14ac:dyDescent="0.2">
      <c r="A97" s="100">
        <f t="shared" si="6"/>
        <v>95</v>
      </c>
      <c r="B97" s="60"/>
      <c r="C97" s="59"/>
      <c r="D97" s="59"/>
      <c r="E97" s="58"/>
      <c r="F97" s="58"/>
      <c r="G97" s="58"/>
      <c r="H97" s="70" t="str">
        <f t="shared" si="5"/>
        <v/>
      </c>
      <c r="I97" s="70" t="str">
        <f t="shared" si="7"/>
        <v/>
      </c>
      <c r="J97" s="71" t="str">
        <f t="shared" si="8"/>
        <v/>
      </c>
      <c r="K97" s="52"/>
      <c r="L97" s="52"/>
      <c r="M97" s="52"/>
    </row>
    <row r="98" spans="1:13" x14ac:dyDescent="0.2">
      <c r="A98" s="72">
        <f t="shared" si="6"/>
        <v>96</v>
      </c>
      <c r="B98" s="61"/>
      <c r="C98" s="62"/>
      <c r="D98" s="62"/>
      <c r="E98" s="63"/>
      <c r="F98" s="63"/>
      <c r="G98" s="63"/>
      <c r="H98" s="73" t="str">
        <f t="shared" si="5"/>
        <v/>
      </c>
      <c r="I98" s="73" t="str">
        <f t="shared" si="7"/>
        <v/>
      </c>
      <c r="J98" s="73" t="str">
        <f t="shared" si="8"/>
        <v/>
      </c>
      <c r="K98" s="52"/>
      <c r="L98" s="52"/>
      <c r="M98" s="52"/>
    </row>
    <row r="99" spans="1:13" x14ac:dyDescent="0.2">
      <c r="A99" s="100">
        <f t="shared" si="6"/>
        <v>97</v>
      </c>
      <c r="B99" s="60"/>
      <c r="C99" s="59"/>
      <c r="D99" s="59"/>
      <c r="E99" s="58"/>
      <c r="F99" s="58"/>
      <c r="G99" s="58"/>
      <c r="H99" s="70" t="str">
        <f t="shared" si="5"/>
        <v/>
      </c>
      <c r="I99" s="70" t="str">
        <f t="shared" si="7"/>
        <v/>
      </c>
      <c r="J99" s="71" t="str">
        <f t="shared" si="8"/>
        <v/>
      </c>
      <c r="K99" s="52"/>
      <c r="L99" s="52"/>
      <c r="M99" s="52"/>
    </row>
    <row r="100" spans="1:13" x14ac:dyDescent="0.2">
      <c r="A100" s="72">
        <f t="shared" si="6"/>
        <v>98</v>
      </c>
      <c r="B100" s="61"/>
      <c r="C100" s="62"/>
      <c r="D100" s="62"/>
      <c r="E100" s="63"/>
      <c r="F100" s="63"/>
      <c r="G100" s="63"/>
      <c r="H100" s="73" t="str">
        <f t="shared" si="5"/>
        <v/>
      </c>
      <c r="I100" s="73" t="str">
        <f t="shared" si="7"/>
        <v/>
      </c>
      <c r="J100" s="73" t="str">
        <f t="shared" si="8"/>
        <v/>
      </c>
      <c r="K100" s="52"/>
      <c r="L100" s="52"/>
      <c r="M100" s="52"/>
    </row>
    <row r="101" spans="1:13" x14ac:dyDescent="0.2">
      <c r="A101" s="100">
        <f t="shared" si="6"/>
        <v>99</v>
      </c>
      <c r="B101" s="60"/>
      <c r="C101" s="59"/>
      <c r="D101" s="59"/>
      <c r="E101" s="58"/>
      <c r="F101" s="58"/>
      <c r="G101" s="58"/>
      <c r="H101" s="70" t="str">
        <f t="shared" si="5"/>
        <v/>
      </c>
      <c r="I101" s="70" t="str">
        <f t="shared" si="7"/>
        <v/>
      </c>
      <c r="J101" s="71" t="str">
        <f t="shared" si="8"/>
        <v/>
      </c>
      <c r="K101" s="52"/>
      <c r="L101" s="52"/>
      <c r="M101" s="52"/>
    </row>
    <row r="102" spans="1:13" x14ac:dyDescent="0.2">
      <c r="A102" s="72">
        <f t="shared" si="6"/>
        <v>100</v>
      </c>
      <c r="B102" s="61"/>
      <c r="C102" s="62"/>
      <c r="D102" s="62"/>
      <c r="E102" s="63"/>
      <c r="F102" s="63"/>
      <c r="G102" s="63"/>
      <c r="H102" s="73" t="str">
        <f t="shared" si="5"/>
        <v/>
      </c>
      <c r="I102" s="73" t="str">
        <f t="shared" si="7"/>
        <v/>
      </c>
      <c r="J102" s="73" t="str">
        <f t="shared" si="8"/>
        <v/>
      </c>
      <c r="K102" s="52"/>
      <c r="L102" s="52"/>
      <c r="M102" s="52"/>
    </row>
    <row r="103" spans="1:13" x14ac:dyDescent="0.2">
      <c r="A103" s="100">
        <f t="shared" si="6"/>
        <v>101</v>
      </c>
      <c r="B103" s="60"/>
      <c r="C103" s="59"/>
      <c r="D103" s="59"/>
      <c r="E103" s="58"/>
      <c r="F103" s="58"/>
      <c r="G103" s="58"/>
      <c r="H103" s="70" t="str">
        <f t="shared" si="5"/>
        <v/>
      </c>
      <c r="I103" s="70" t="str">
        <f t="shared" si="7"/>
        <v/>
      </c>
      <c r="J103" s="71" t="str">
        <f t="shared" si="8"/>
        <v/>
      </c>
      <c r="K103" s="52"/>
      <c r="L103" s="52"/>
      <c r="M103" s="52"/>
    </row>
    <row r="104" spans="1:13" x14ac:dyDescent="0.2">
      <c r="A104" s="72">
        <f t="shared" si="6"/>
        <v>102</v>
      </c>
      <c r="B104" s="61"/>
      <c r="C104" s="62"/>
      <c r="D104" s="62"/>
      <c r="E104" s="63"/>
      <c r="F104" s="63"/>
      <c r="G104" s="63"/>
      <c r="H104" s="73" t="str">
        <f t="shared" si="5"/>
        <v/>
      </c>
      <c r="I104" s="73" t="str">
        <f t="shared" si="7"/>
        <v/>
      </c>
      <c r="J104" s="73" t="str">
        <f t="shared" si="8"/>
        <v/>
      </c>
      <c r="K104" s="52"/>
      <c r="L104" s="52"/>
      <c r="M104" s="52"/>
    </row>
    <row r="105" spans="1:13" x14ac:dyDescent="0.2">
      <c r="A105" s="100">
        <f t="shared" si="6"/>
        <v>103</v>
      </c>
      <c r="B105" s="60"/>
      <c r="C105" s="59"/>
      <c r="D105" s="59"/>
      <c r="E105" s="58"/>
      <c r="F105" s="58"/>
      <c r="G105" s="58"/>
      <c r="H105" s="70" t="str">
        <f t="shared" si="5"/>
        <v/>
      </c>
      <c r="I105" s="70" t="str">
        <f t="shared" si="7"/>
        <v/>
      </c>
      <c r="J105" s="71" t="str">
        <f t="shared" si="8"/>
        <v/>
      </c>
      <c r="K105" s="52"/>
      <c r="L105" s="52"/>
      <c r="M105" s="52"/>
    </row>
    <row r="106" spans="1:13" x14ac:dyDescent="0.2">
      <c r="A106" s="72">
        <f t="shared" si="6"/>
        <v>104</v>
      </c>
      <c r="B106" s="61"/>
      <c r="C106" s="62"/>
      <c r="D106" s="62"/>
      <c r="E106" s="63"/>
      <c r="F106" s="63"/>
      <c r="G106" s="63"/>
      <c r="H106" s="73" t="str">
        <f t="shared" si="5"/>
        <v/>
      </c>
      <c r="I106" s="73" t="str">
        <f t="shared" si="7"/>
        <v/>
      </c>
      <c r="J106" s="73" t="str">
        <f t="shared" si="8"/>
        <v/>
      </c>
      <c r="K106" s="52"/>
      <c r="L106" s="52"/>
      <c r="M106" s="52"/>
    </row>
    <row r="107" spans="1:13" x14ac:dyDescent="0.2">
      <c r="A107" s="100">
        <f t="shared" si="6"/>
        <v>105</v>
      </c>
      <c r="B107" s="60"/>
      <c r="C107" s="59"/>
      <c r="D107" s="59"/>
      <c r="E107" s="58"/>
      <c r="F107" s="58"/>
      <c r="G107" s="58"/>
      <c r="H107" s="70" t="str">
        <f t="shared" si="5"/>
        <v/>
      </c>
      <c r="I107" s="70" t="str">
        <f t="shared" si="7"/>
        <v/>
      </c>
      <c r="J107" s="71" t="str">
        <f t="shared" si="8"/>
        <v/>
      </c>
      <c r="K107" s="52"/>
      <c r="L107" s="52"/>
      <c r="M107" s="52"/>
    </row>
    <row r="108" spans="1:13" x14ac:dyDescent="0.2">
      <c r="A108" s="72">
        <f t="shared" si="6"/>
        <v>106</v>
      </c>
      <c r="B108" s="61"/>
      <c r="C108" s="62"/>
      <c r="D108" s="62"/>
      <c r="E108" s="63"/>
      <c r="F108" s="63"/>
      <c r="G108" s="63"/>
      <c r="H108" s="73" t="str">
        <f t="shared" si="5"/>
        <v/>
      </c>
      <c r="I108" s="73" t="str">
        <f t="shared" si="7"/>
        <v/>
      </c>
      <c r="J108" s="73" t="str">
        <f t="shared" si="8"/>
        <v/>
      </c>
      <c r="K108" s="52"/>
      <c r="L108" s="52"/>
      <c r="M108" s="52"/>
    </row>
    <row r="109" spans="1:13" x14ac:dyDescent="0.2">
      <c r="A109" s="100">
        <f t="shared" si="6"/>
        <v>107</v>
      </c>
      <c r="B109" s="60"/>
      <c r="C109" s="59"/>
      <c r="D109" s="59"/>
      <c r="E109" s="58"/>
      <c r="F109" s="58"/>
      <c r="G109" s="58"/>
      <c r="H109" s="70" t="str">
        <f t="shared" si="5"/>
        <v/>
      </c>
      <c r="I109" s="70" t="str">
        <f t="shared" si="7"/>
        <v/>
      </c>
      <c r="J109" s="71" t="str">
        <f t="shared" si="8"/>
        <v/>
      </c>
      <c r="K109" s="52"/>
      <c r="L109" s="52"/>
      <c r="M109" s="52"/>
    </row>
    <row r="110" spans="1:13" x14ac:dyDescent="0.2">
      <c r="A110" s="72">
        <f t="shared" si="6"/>
        <v>108</v>
      </c>
      <c r="B110" s="61"/>
      <c r="C110" s="62"/>
      <c r="D110" s="62"/>
      <c r="E110" s="63"/>
      <c r="F110" s="63"/>
      <c r="G110" s="63"/>
      <c r="H110" s="73" t="str">
        <f t="shared" si="5"/>
        <v/>
      </c>
      <c r="I110" s="73" t="str">
        <f t="shared" si="7"/>
        <v/>
      </c>
      <c r="J110" s="73" t="str">
        <f t="shared" si="8"/>
        <v/>
      </c>
      <c r="K110" s="52"/>
      <c r="L110" s="52"/>
      <c r="M110" s="52"/>
    </row>
    <row r="111" spans="1:13" x14ac:dyDescent="0.2">
      <c r="A111" s="100">
        <f t="shared" si="6"/>
        <v>109</v>
      </c>
      <c r="B111" s="60"/>
      <c r="C111" s="59"/>
      <c r="D111" s="59"/>
      <c r="E111" s="58"/>
      <c r="F111" s="58"/>
      <c r="G111" s="58"/>
      <c r="H111" s="70" t="str">
        <f t="shared" si="5"/>
        <v/>
      </c>
      <c r="I111" s="70" t="str">
        <f t="shared" si="7"/>
        <v/>
      </c>
      <c r="J111" s="71" t="str">
        <f t="shared" si="8"/>
        <v/>
      </c>
      <c r="K111" s="52"/>
      <c r="L111" s="52"/>
      <c r="M111" s="52"/>
    </row>
    <row r="112" spans="1:13" x14ac:dyDescent="0.2">
      <c r="A112" s="72">
        <f t="shared" si="6"/>
        <v>110</v>
      </c>
      <c r="B112" s="61"/>
      <c r="C112" s="62"/>
      <c r="D112" s="62"/>
      <c r="E112" s="63"/>
      <c r="F112" s="63"/>
      <c r="G112" s="63"/>
      <c r="H112" s="73" t="str">
        <f t="shared" si="5"/>
        <v/>
      </c>
      <c r="I112" s="73" t="str">
        <f t="shared" si="7"/>
        <v/>
      </c>
      <c r="J112" s="73" t="str">
        <f t="shared" si="8"/>
        <v/>
      </c>
      <c r="K112" s="52"/>
      <c r="L112" s="52"/>
      <c r="M112" s="52"/>
    </row>
    <row r="113" spans="1:13" x14ac:dyDescent="0.2">
      <c r="A113" s="100">
        <f t="shared" si="6"/>
        <v>111</v>
      </c>
      <c r="B113" s="60"/>
      <c r="C113" s="59"/>
      <c r="D113" s="59"/>
      <c r="E113" s="58"/>
      <c r="F113" s="58"/>
      <c r="G113" s="58"/>
      <c r="H113" s="70" t="str">
        <f t="shared" si="5"/>
        <v/>
      </c>
      <c r="I113" s="70" t="str">
        <f t="shared" si="7"/>
        <v/>
      </c>
      <c r="J113" s="71" t="str">
        <f t="shared" si="8"/>
        <v/>
      </c>
      <c r="K113" s="52"/>
      <c r="L113" s="52"/>
      <c r="M113" s="52"/>
    </row>
    <row r="114" spans="1:13" x14ac:dyDescent="0.2">
      <c r="A114" s="72">
        <f t="shared" si="6"/>
        <v>112</v>
      </c>
      <c r="B114" s="61"/>
      <c r="C114" s="62"/>
      <c r="D114" s="62"/>
      <c r="E114" s="63"/>
      <c r="F114" s="63"/>
      <c r="G114" s="63"/>
      <c r="H114" s="73" t="str">
        <f t="shared" si="5"/>
        <v/>
      </c>
      <c r="I114" s="73" t="str">
        <f t="shared" si="7"/>
        <v/>
      </c>
      <c r="J114" s="73" t="str">
        <f t="shared" si="8"/>
        <v/>
      </c>
      <c r="K114" s="52"/>
      <c r="L114" s="52"/>
      <c r="M114" s="52"/>
    </row>
    <row r="115" spans="1:13" x14ac:dyDescent="0.2">
      <c r="A115" s="100">
        <f t="shared" si="6"/>
        <v>113</v>
      </c>
      <c r="B115" s="60"/>
      <c r="C115" s="59"/>
      <c r="D115" s="59"/>
      <c r="E115" s="58"/>
      <c r="F115" s="58"/>
      <c r="G115" s="58"/>
      <c r="H115" s="70" t="str">
        <f t="shared" si="5"/>
        <v/>
      </c>
      <c r="I115" s="70" t="str">
        <f t="shared" si="7"/>
        <v/>
      </c>
      <c r="J115" s="71" t="str">
        <f t="shared" si="8"/>
        <v/>
      </c>
      <c r="K115" s="52"/>
      <c r="L115" s="52"/>
      <c r="M115" s="52"/>
    </row>
    <row r="116" spans="1:13" x14ac:dyDescent="0.2">
      <c r="A116" s="72">
        <f t="shared" si="6"/>
        <v>114</v>
      </c>
      <c r="B116" s="61"/>
      <c r="C116" s="62"/>
      <c r="D116" s="62"/>
      <c r="E116" s="63"/>
      <c r="F116" s="63"/>
      <c r="G116" s="63"/>
      <c r="H116" s="73" t="str">
        <f t="shared" si="5"/>
        <v/>
      </c>
      <c r="I116" s="73" t="str">
        <f t="shared" si="7"/>
        <v/>
      </c>
      <c r="J116" s="73" t="str">
        <f t="shared" si="8"/>
        <v/>
      </c>
      <c r="K116" s="52"/>
      <c r="L116" s="52"/>
      <c r="M116" s="52"/>
    </row>
    <row r="117" spans="1:13" x14ac:dyDescent="0.2">
      <c r="A117" s="100">
        <f t="shared" si="6"/>
        <v>115</v>
      </c>
      <c r="B117" s="60"/>
      <c r="C117" s="59"/>
      <c r="D117" s="59"/>
      <c r="E117" s="58"/>
      <c r="F117" s="58"/>
      <c r="G117" s="58"/>
      <c r="H117" s="70" t="str">
        <f t="shared" si="5"/>
        <v/>
      </c>
      <c r="I117" s="70" t="str">
        <f t="shared" si="7"/>
        <v/>
      </c>
      <c r="J117" s="71" t="str">
        <f t="shared" si="8"/>
        <v/>
      </c>
      <c r="K117" s="52"/>
      <c r="L117" s="52"/>
      <c r="M117" s="52"/>
    </row>
    <row r="118" spans="1:13" x14ac:dyDescent="0.2">
      <c r="A118" s="72">
        <f t="shared" si="6"/>
        <v>116</v>
      </c>
      <c r="B118" s="61"/>
      <c r="C118" s="62"/>
      <c r="D118" s="62"/>
      <c r="E118" s="63"/>
      <c r="F118" s="63"/>
      <c r="G118" s="63"/>
      <c r="H118" s="73" t="str">
        <f t="shared" si="5"/>
        <v/>
      </c>
      <c r="I118" s="73" t="str">
        <f t="shared" si="7"/>
        <v/>
      </c>
      <c r="J118" s="73" t="str">
        <f t="shared" si="8"/>
        <v/>
      </c>
      <c r="K118" s="52"/>
      <c r="L118" s="52"/>
      <c r="M118" s="52"/>
    </row>
    <row r="119" spans="1:13" x14ac:dyDescent="0.2">
      <c r="A119" s="100">
        <f t="shared" si="6"/>
        <v>117</v>
      </c>
      <c r="B119" s="60"/>
      <c r="C119" s="59"/>
      <c r="D119" s="59"/>
      <c r="E119" s="58"/>
      <c r="F119" s="58"/>
      <c r="G119" s="58"/>
      <c r="H119" s="70" t="str">
        <f t="shared" si="5"/>
        <v/>
      </c>
      <c r="I119" s="70" t="str">
        <f t="shared" si="7"/>
        <v/>
      </c>
      <c r="J119" s="71" t="str">
        <f t="shared" si="8"/>
        <v/>
      </c>
      <c r="K119" s="52"/>
      <c r="L119" s="52"/>
      <c r="M119" s="52"/>
    </row>
    <row r="120" spans="1:13" x14ac:dyDescent="0.2">
      <c r="A120" s="72">
        <f t="shared" si="6"/>
        <v>118</v>
      </c>
      <c r="B120" s="61"/>
      <c r="C120" s="62"/>
      <c r="D120" s="62"/>
      <c r="E120" s="63"/>
      <c r="F120" s="63"/>
      <c r="G120" s="63"/>
      <c r="H120" s="73" t="str">
        <f t="shared" si="5"/>
        <v/>
      </c>
      <c r="I120" s="73" t="str">
        <f t="shared" si="7"/>
        <v/>
      </c>
      <c r="J120" s="73" t="str">
        <f t="shared" si="8"/>
        <v/>
      </c>
      <c r="K120" s="52"/>
      <c r="L120" s="52"/>
      <c r="M120" s="52"/>
    </row>
    <row r="121" spans="1:13" x14ac:dyDescent="0.2">
      <c r="A121" s="100">
        <f t="shared" si="6"/>
        <v>119</v>
      </c>
      <c r="B121" s="60"/>
      <c r="C121" s="59"/>
      <c r="D121" s="59"/>
      <c r="E121" s="58"/>
      <c r="F121" s="58"/>
      <c r="G121" s="58"/>
      <c r="H121" s="70" t="str">
        <f t="shared" si="5"/>
        <v/>
      </c>
      <c r="I121" s="70" t="str">
        <f t="shared" si="7"/>
        <v/>
      </c>
      <c r="J121" s="71" t="str">
        <f t="shared" si="8"/>
        <v/>
      </c>
      <c r="K121" s="52"/>
      <c r="L121" s="52"/>
      <c r="M121" s="52"/>
    </row>
    <row r="122" spans="1:13" x14ac:dyDescent="0.2">
      <c r="A122" s="72">
        <f t="shared" si="6"/>
        <v>120</v>
      </c>
      <c r="B122" s="61"/>
      <c r="C122" s="62"/>
      <c r="D122" s="62"/>
      <c r="E122" s="63"/>
      <c r="F122" s="63"/>
      <c r="G122" s="63"/>
      <c r="H122" s="73" t="str">
        <f t="shared" si="5"/>
        <v/>
      </c>
      <c r="I122" s="73" t="str">
        <f t="shared" si="7"/>
        <v/>
      </c>
      <c r="J122" s="73" t="str">
        <f t="shared" si="8"/>
        <v/>
      </c>
      <c r="K122" s="52"/>
      <c r="L122" s="52"/>
      <c r="M122" s="52"/>
    </row>
    <row r="123" spans="1:13" x14ac:dyDescent="0.2">
      <c r="A123" s="100">
        <f t="shared" si="6"/>
        <v>121</v>
      </c>
      <c r="B123" s="60"/>
      <c r="C123" s="59"/>
      <c r="D123" s="59"/>
      <c r="E123" s="58"/>
      <c r="F123" s="58"/>
      <c r="G123" s="58"/>
      <c r="H123" s="70" t="str">
        <f t="shared" si="5"/>
        <v/>
      </c>
      <c r="I123" s="70" t="str">
        <f t="shared" si="7"/>
        <v/>
      </c>
      <c r="J123" s="71" t="str">
        <f t="shared" si="8"/>
        <v/>
      </c>
      <c r="K123" s="52"/>
      <c r="L123" s="52"/>
      <c r="M123" s="52"/>
    </row>
    <row r="124" spans="1:13" x14ac:dyDescent="0.2">
      <c r="A124" s="72">
        <f t="shared" si="6"/>
        <v>122</v>
      </c>
      <c r="B124" s="61"/>
      <c r="C124" s="62"/>
      <c r="D124" s="62"/>
      <c r="E124" s="63"/>
      <c r="F124" s="63"/>
      <c r="G124" s="63"/>
      <c r="H124" s="73" t="str">
        <f t="shared" si="5"/>
        <v/>
      </c>
      <c r="I124" s="73" t="str">
        <f t="shared" si="7"/>
        <v/>
      </c>
      <c r="J124" s="73" t="str">
        <f t="shared" si="8"/>
        <v/>
      </c>
      <c r="K124" s="52"/>
      <c r="L124" s="52"/>
      <c r="M124" s="52"/>
    </row>
    <row r="125" spans="1:13" x14ac:dyDescent="0.2">
      <c r="A125" s="100">
        <f t="shared" si="6"/>
        <v>123</v>
      </c>
      <c r="B125" s="60"/>
      <c r="C125" s="59"/>
      <c r="D125" s="59"/>
      <c r="E125" s="58"/>
      <c r="F125" s="58"/>
      <c r="G125" s="58"/>
      <c r="H125" s="70" t="str">
        <f t="shared" si="5"/>
        <v/>
      </c>
      <c r="I125" s="70" t="str">
        <f t="shared" si="7"/>
        <v/>
      </c>
      <c r="J125" s="71" t="str">
        <f t="shared" si="8"/>
        <v/>
      </c>
      <c r="K125" s="52"/>
      <c r="L125" s="52"/>
      <c r="M125" s="52"/>
    </row>
    <row r="126" spans="1:13" x14ac:dyDescent="0.2">
      <c r="A126" s="72">
        <f t="shared" si="6"/>
        <v>124</v>
      </c>
      <c r="B126" s="61"/>
      <c r="C126" s="62"/>
      <c r="D126" s="62"/>
      <c r="E126" s="63"/>
      <c r="F126" s="63"/>
      <c r="G126" s="63"/>
      <c r="H126" s="73" t="str">
        <f t="shared" si="5"/>
        <v/>
      </c>
      <c r="I126" s="73" t="str">
        <f t="shared" si="7"/>
        <v/>
      </c>
      <c r="J126" s="73" t="str">
        <f t="shared" si="8"/>
        <v/>
      </c>
      <c r="K126" s="52"/>
      <c r="L126" s="52"/>
      <c r="M126" s="52"/>
    </row>
    <row r="127" spans="1:13" x14ac:dyDescent="0.2">
      <c r="A127" s="100">
        <f t="shared" si="6"/>
        <v>125</v>
      </c>
      <c r="B127" s="60"/>
      <c r="C127" s="59"/>
      <c r="D127" s="59"/>
      <c r="E127" s="58"/>
      <c r="F127" s="58"/>
      <c r="G127" s="58"/>
      <c r="H127" s="70" t="str">
        <f t="shared" si="5"/>
        <v/>
      </c>
      <c r="I127" s="70" t="str">
        <f t="shared" si="7"/>
        <v/>
      </c>
      <c r="J127" s="71" t="str">
        <f t="shared" si="8"/>
        <v/>
      </c>
      <c r="K127" s="52"/>
      <c r="L127" s="52"/>
      <c r="M127" s="52"/>
    </row>
    <row r="128" spans="1:13" x14ac:dyDescent="0.2">
      <c r="A128" s="72">
        <f t="shared" si="6"/>
        <v>126</v>
      </c>
      <c r="B128" s="61"/>
      <c r="C128" s="62"/>
      <c r="D128" s="62"/>
      <c r="E128" s="63"/>
      <c r="F128" s="63"/>
      <c r="G128" s="63"/>
      <c r="H128" s="73" t="str">
        <f t="shared" si="5"/>
        <v/>
      </c>
      <c r="I128" s="73" t="str">
        <f t="shared" si="7"/>
        <v/>
      </c>
      <c r="J128" s="73" t="str">
        <f t="shared" si="8"/>
        <v/>
      </c>
      <c r="K128" s="52"/>
      <c r="L128" s="52"/>
      <c r="M128" s="52"/>
    </row>
    <row r="129" spans="1:13" x14ac:dyDescent="0.2">
      <c r="A129" s="100">
        <f t="shared" si="6"/>
        <v>127</v>
      </c>
      <c r="B129" s="60"/>
      <c r="C129" s="59"/>
      <c r="D129" s="59"/>
      <c r="E129" s="58"/>
      <c r="F129" s="58"/>
      <c r="G129" s="58"/>
      <c r="H129" s="70" t="str">
        <f t="shared" si="5"/>
        <v/>
      </c>
      <c r="I129" s="70" t="str">
        <f t="shared" si="7"/>
        <v/>
      </c>
      <c r="J129" s="71" t="str">
        <f t="shared" si="8"/>
        <v/>
      </c>
      <c r="K129" s="52"/>
      <c r="L129" s="52"/>
      <c r="M129" s="52"/>
    </row>
    <row r="130" spans="1:13" x14ac:dyDescent="0.2">
      <c r="A130" s="72">
        <f t="shared" si="6"/>
        <v>128</v>
      </c>
      <c r="B130" s="61"/>
      <c r="C130" s="62"/>
      <c r="D130" s="62"/>
      <c r="E130" s="63"/>
      <c r="F130" s="63"/>
      <c r="G130" s="63"/>
      <c r="H130" s="73" t="str">
        <f t="shared" si="5"/>
        <v/>
      </c>
      <c r="I130" s="73" t="str">
        <f t="shared" si="7"/>
        <v/>
      </c>
      <c r="J130" s="73" t="str">
        <f t="shared" si="8"/>
        <v/>
      </c>
      <c r="K130" s="52"/>
      <c r="L130" s="52"/>
      <c r="M130" s="52"/>
    </row>
    <row r="131" spans="1:13" x14ac:dyDescent="0.2">
      <c r="A131" s="100">
        <f t="shared" si="6"/>
        <v>129</v>
      </c>
      <c r="B131" s="60"/>
      <c r="C131" s="59"/>
      <c r="D131" s="59"/>
      <c r="E131" s="58"/>
      <c r="F131" s="58"/>
      <c r="G131" s="58"/>
      <c r="H131" s="70" t="str">
        <f t="shared" si="5"/>
        <v/>
      </c>
      <c r="I131" s="70" t="str">
        <f t="shared" si="7"/>
        <v/>
      </c>
      <c r="J131" s="71" t="str">
        <f t="shared" si="8"/>
        <v/>
      </c>
      <c r="K131" s="52"/>
      <c r="L131" s="52"/>
      <c r="M131" s="52"/>
    </row>
    <row r="132" spans="1:13" x14ac:dyDescent="0.2">
      <c r="A132" s="72">
        <f t="shared" si="6"/>
        <v>130</v>
      </c>
      <c r="B132" s="61"/>
      <c r="C132" s="62"/>
      <c r="D132" s="62"/>
      <c r="E132" s="63"/>
      <c r="F132" s="63"/>
      <c r="G132" s="63"/>
      <c r="H132" s="73" t="str">
        <f t="shared" ref="H132:H195" si="9">IF(ISBLANK(E132),"",
IF(E132="EE",IF(F132&gt;=3,IF(G132&gt;=5,"Complexa","Média"),
IF(F132&gt;=2,IF(G132&gt;=16,"Complexa",IF(G132&lt;=4,"Simples","Média")),
IF(G132&lt;=15,"Simples","Média"))),
IF(OR(E132="SE",E132="CE"),IF(F132&gt;=4,IF(G132&gt;=6,"Complexa","Média"),
IF(F132&gt;=2,IF(G132&gt;=20,"Complexa",IF(G132&lt;=5,"Simples","Média")),
IF(G132&lt;=19,"Simples","Média"))),
IF(OR(E132="ALI",E132="AIE"),IF(F132&gt;=6,IF(G132&gt;=20,"Complexa","Média"),
IF(F132&gt;=2,IF(G132&gt;=51,"Complexa",IF(G132&lt;=19,"Simples","Média")),
IF(G132&lt;=50,"Simples","Média")))))))</f>
        <v/>
      </c>
      <c r="I132" s="73" t="str">
        <f t="shared" si="7"/>
        <v/>
      </c>
      <c r="J132" s="73" t="str">
        <f t="shared" si="8"/>
        <v/>
      </c>
      <c r="K132" s="52"/>
      <c r="L132" s="52"/>
      <c r="M132" s="52"/>
    </row>
    <row r="133" spans="1:13" x14ac:dyDescent="0.2">
      <c r="A133" s="100">
        <f t="shared" ref="A133:A196" si="10">+A132+1</f>
        <v>131</v>
      </c>
      <c r="B133" s="60"/>
      <c r="C133" s="59"/>
      <c r="D133" s="59"/>
      <c r="E133" s="58"/>
      <c r="F133" s="58"/>
      <c r="G133" s="58"/>
      <c r="H133" s="70" t="str">
        <f t="shared" si="9"/>
        <v/>
      </c>
      <c r="I133" s="70" t="str">
        <f t="shared" si="7"/>
        <v/>
      </c>
      <c r="J133" s="71" t="str">
        <f t="shared" si="8"/>
        <v/>
      </c>
      <c r="K133" s="52"/>
      <c r="L133" s="52"/>
      <c r="M133" s="52"/>
    </row>
    <row r="134" spans="1:13" x14ac:dyDescent="0.2">
      <c r="A134" s="72">
        <f t="shared" si="10"/>
        <v>132</v>
      </c>
      <c r="B134" s="61"/>
      <c r="C134" s="62"/>
      <c r="D134" s="62"/>
      <c r="E134" s="63"/>
      <c r="F134" s="63"/>
      <c r="G134" s="63"/>
      <c r="H134" s="73" t="str">
        <f t="shared" si="9"/>
        <v/>
      </c>
      <c r="I134" s="73" t="str">
        <f t="shared" ref="I134:I197" si="11">IF(ISBLANK(E134),"",IF(D134="INC",1,IF(D134="ALT",0.5,IF(D134="EXC",0.25,0))))</f>
        <v/>
      </c>
      <c r="J134" s="73" t="str">
        <f t="shared" ref="J134:J197" si="12">IF(ISBLANK(E134),"",IF(E134="ALI",IF(H134="Simples",7,IF(H134="Média",10,15)),IF(H134="Simples",5,IF(H134="Média",7,10)))*I134)</f>
        <v/>
      </c>
      <c r="K134" s="52"/>
      <c r="L134" s="52"/>
      <c r="M134" s="52"/>
    </row>
    <row r="135" spans="1:13" x14ac:dyDescent="0.2">
      <c r="A135" s="100">
        <f t="shared" si="10"/>
        <v>133</v>
      </c>
      <c r="B135" s="60"/>
      <c r="C135" s="59"/>
      <c r="D135" s="59"/>
      <c r="E135" s="58"/>
      <c r="F135" s="58"/>
      <c r="G135" s="58"/>
      <c r="H135" s="70" t="str">
        <f t="shared" si="9"/>
        <v/>
      </c>
      <c r="I135" s="70" t="str">
        <f t="shared" si="11"/>
        <v/>
      </c>
      <c r="J135" s="71" t="str">
        <f t="shared" si="12"/>
        <v/>
      </c>
      <c r="K135" s="52"/>
      <c r="L135" s="52"/>
      <c r="M135" s="52"/>
    </row>
    <row r="136" spans="1:13" x14ac:dyDescent="0.2">
      <c r="A136" s="72">
        <f t="shared" si="10"/>
        <v>134</v>
      </c>
      <c r="B136" s="61"/>
      <c r="C136" s="62"/>
      <c r="D136" s="62"/>
      <c r="E136" s="63"/>
      <c r="F136" s="63"/>
      <c r="G136" s="63"/>
      <c r="H136" s="73" t="str">
        <f t="shared" si="9"/>
        <v/>
      </c>
      <c r="I136" s="73" t="str">
        <f t="shared" si="11"/>
        <v/>
      </c>
      <c r="J136" s="73" t="str">
        <f t="shared" si="12"/>
        <v/>
      </c>
      <c r="K136" s="52"/>
      <c r="L136" s="52"/>
      <c r="M136" s="52"/>
    </row>
    <row r="137" spans="1:13" x14ac:dyDescent="0.2">
      <c r="A137" s="100">
        <f t="shared" si="10"/>
        <v>135</v>
      </c>
      <c r="B137" s="60"/>
      <c r="C137" s="59"/>
      <c r="D137" s="59"/>
      <c r="E137" s="58"/>
      <c r="F137" s="58"/>
      <c r="G137" s="58"/>
      <c r="H137" s="70" t="str">
        <f t="shared" si="9"/>
        <v/>
      </c>
      <c r="I137" s="70" t="str">
        <f t="shared" si="11"/>
        <v/>
      </c>
      <c r="J137" s="71" t="str">
        <f t="shared" si="12"/>
        <v/>
      </c>
      <c r="K137" s="52"/>
      <c r="L137" s="52"/>
      <c r="M137" s="52"/>
    </row>
    <row r="138" spans="1:13" x14ac:dyDescent="0.2">
      <c r="A138" s="72">
        <f t="shared" si="10"/>
        <v>136</v>
      </c>
      <c r="B138" s="61"/>
      <c r="C138" s="62"/>
      <c r="D138" s="62"/>
      <c r="E138" s="63"/>
      <c r="F138" s="63"/>
      <c r="G138" s="63"/>
      <c r="H138" s="73" t="str">
        <f t="shared" si="9"/>
        <v/>
      </c>
      <c r="I138" s="73" t="str">
        <f t="shared" si="11"/>
        <v/>
      </c>
      <c r="J138" s="73" t="str">
        <f t="shared" si="12"/>
        <v/>
      </c>
      <c r="K138" s="52"/>
      <c r="L138" s="52"/>
      <c r="M138" s="52"/>
    </row>
    <row r="139" spans="1:13" x14ac:dyDescent="0.2">
      <c r="A139" s="100">
        <f t="shared" si="10"/>
        <v>137</v>
      </c>
      <c r="B139" s="60"/>
      <c r="C139" s="59"/>
      <c r="D139" s="59"/>
      <c r="E139" s="58"/>
      <c r="F139" s="58"/>
      <c r="G139" s="58"/>
      <c r="H139" s="70" t="str">
        <f t="shared" si="9"/>
        <v/>
      </c>
      <c r="I139" s="70" t="str">
        <f t="shared" si="11"/>
        <v/>
      </c>
      <c r="J139" s="71" t="str">
        <f t="shared" si="12"/>
        <v/>
      </c>
      <c r="K139" s="52"/>
      <c r="L139" s="52"/>
      <c r="M139" s="52"/>
    </row>
    <row r="140" spans="1:13" x14ac:dyDescent="0.2">
      <c r="A140" s="72">
        <f t="shared" si="10"/>
        <v>138</v>
      </c>
      <c r="B140" s="61"/>
      <c r="C140" s="62"/>
      <c r="D140" s="62"/>
      <c r="E140" s="63"/>
      <c r="F140" s="63"/>
      <c r="G140" s="63"/>
      <c r="H140" s="73" t="str">
        <f t="shared" si="9"/>
        <v/>
      </c>
      <c r="I140" s="73" t="str">
        <f t="shared" si="11"/>
        <v/>
      </c>
      <c r="J140" s="73" t="str">
        <f t="shared" si="12"/>
        <v/>
      </c>
      <c r="K140" s="52"/>
      <c r="L140" s="52"/>
      <c r="M140" s="52"/>
    </row>
    <row r="141" spans="1:13" x14ac:dyDescent="0.2">
      <c r="A141" s="100">
        <f t="shared" si="10"/>
        <v>139</v>
      </c>
      <c r="B141" s="60"/>
      <c r="C141" s="59"/>
      <c r="D141" s="59"/>
      <c r="E141" s="58"/>
      <c r="F141" s="58"/>
      <c r="G141" s="58"/>
      <c r="H141" s="70" t="str">
        <f t="shared" si="9"/>
        <v/>
      </c>
      <c r="I141" s="70" t="str">
        <f t="shared" si="11"/>
        <v/>
      </c>
      <c r="J141" s="71" t="str">
        <f t="shared" si="12"/>
        <v/>
      </c>
      <c r="K141" s="52"/>
      <c r="L141" s="52"/>
      <c r="M141" s="52"/>
    </row>
    <row r="142" spans="1:13" x14ac:dyDescent="0.2">
      <c r="A142" s="72">
        <f t="shared" si="10"/>
        <v>140</v>
      </c>
      <c r="B142" s="61"/>
      <c r="C142" s="62"/>
      <c r="D142" s="62"/>
      <c r="E142" s="63"/>
      <c r="F142" s="63"/>
      <c r="G142" s="63"/>
      <c r="H142" s="73" t="str">
        <f t="shared" si="9"/>
        <v/>
      </c>
      <c r="I142" s="73" t="str">
        <f t="shared" si="11"/>
        <v/>
      </c>
      <c r="J142" s="73" t="str">
        <f t="shared" si="12"/>
        <v/>
      </c>
      <c r="K142" s="52"/>
      <c r="L142" s="52"/>
      <c r="M142" s="52"/>
    </row>
    <row r="143" spans="1:13" x14ac:dyDescent="0.2">
      <c r="A143" s="100">
        <f t="shared" si="10"/>
        <v>141</v>
      </c>
      <c r="B143" s="60"/>
      <c r="C143" s="59"/>
      <c r="D143" s="59"/>
      <c r="E143" s="58"/>
      <c r="F143" s="58"/>
      <c r="G143" s="58"/>
      <c r="H143" s="70" t="str">
        <f t="shared" si="9"/>
        <v/>
      </c>
      <c r="I143" s="70" t="str">
        <f t="shared" si="11"/>
        <v/>
      </c>
      <c r="J143" s="71" t="str">
        <f t="shared" si="12"/>
        <v/>
      </c>
      <c r="K143" s="52"/>
      <c r="L143" s="52"/>
      <c r="M143" s="52"/>
    </row>
    <row r="144" spans="1:13" x14ac:dyDescent="0.2">
      <c r="A144" s="72">
        <f t="shared" si="10"/>
        <v>142</v>
      </c>
      <c r="B144" s="61"/>
      <c r="C144" s="62"/>
      <c r="D144" s="62"/>
      <c r="E144" s="63"/>
      <c r="F144" s="63"/>
      <c r="G144" s="63"/>
      <c r="H144" s="73" t="str">
        <f t="shared" si="9"/>
        <v/>
      </c>
      <c r="I144" s="73" t="str">
        <f t="shared" si="11"/>
        <v/>
      </c>
      <c r="J144" s="73" t="str">
        <f t="shared" si="12"/>
        <v/>
      </c>
      <c r="K144" s="52"/>
      <c r="L144" s="52"/>
      <c r="M144" s="52"/>
    </row>
    <row r="145" spans="1:13" x14ac:dyDescent="0.2">
      <c r="A145" s="100">
        <f t="shared" si="10"/>
        <v>143</v>
      </c>
      <c r="B145" s="60"/>
      <c r="C145" s="59"/>
      <c r="D145" s="59"/>
      <c r="E145" s="58"/>
      <c r="F145" s="58"/>
      <c r="G145" s="58"/>
      <c r="H145" s="70" t="str">
        <f t="shared" si="9"/>
        <v/>
      </c>
      <c r="I145" s="70" t="str">
        <f t="shared" si="11"/>
        <v/>
      </c>
      <c r="J145" s="71" t="str">
        <f t="shared" si="12"/>
        <v/>
      </c>
      <c r="K145" s="52"/>
      <c r="L145" s="52"/>
      <c r="M145" s="52"/>
    </row>
    <row r="146" spans="1:13" x14ac:dyDescent="0.2">
      <c r="A146" s="72">
        <f t="shared" si="10"/>
        <v>144</v>
      </c>
      <c r="B146" s="61"/>
      <c r="C146" s="62"/>
      <c r="D146" s="62"/>
      <c r="E146" s="63"/>
      <c r="F146" s="63"/>
      <c r="G146" s="63"/>
      <c r="H146" s="73" t="str">
        <f t="shared" si="9"/>
        <v/>
      </c>
      <c r="I146" s="73" t="str">
        <f t="shared" si="11"/>
        <v/>
      </c>
      <c r="J146" s="73" t="str">
        <f t="shared" si="12"/>
        <v/>
      </c>
      <c r="K146" s="52"/>
      <c r="L146" s="52"/>
      <c r="M146" s="52"/>
    </row>
    <row r="147" spans="1:13" x14ac:dyDescent="0.2">
      <c r="A147" s="100">
        <f t="shared" si="10"/>
        <v>145</v>
      </c>
      <c r="B147" s="60"/>
      <c r="C147" s="59"/>
      <c r="D147" s="59"/>
      <c r="E147" s="58"/>
      <c r="F147" s="58"/>
      <c r="G147" s="58"/>
      <c r="H147" s="70" t="str">
        <f t="shared" si="9"/>
        <v/>
      </c>
      <c r="I147" s="70" t="str">
        <f t="shared" si="11"/>
        <v/>
      </c>
      <c r="J147" s="71" t="str">
        <f t="shared" si="12"/>
        <v/>
      </c>
      <c r="K147" s="52"/>
      <c r="L147" s="52"/>
      <c r="M147" s="52"/>
    </row>
    <row r="148" spans="1:13" x14ac:dyDescent="0.2">
      <c r="A148" s="72">
        <f t="shared" si="10"/>
        <v>146</v>
      </c>
      <c r="B148" s="61"/>
      <c r="C148" s="62"/>
      <c r="D148" s="62"/>
      <c r="E148" s="63"/>
      <c r="F148" s="63"/>
      <c r="G148" s="63"/>
      <c r="H148" s="73" t="str">
        <f t="shared" si="9"/>
        <v/>
      </c>
      <c r="I148" s="73" t="str">
        <f t="shared" si="11"/>
        <v/>
      </c>
      <c r="J148" s="73" t="str">
        <f t="shared" si="12"/>
        <v/>
      </c>
      <c r="K148" s="52"/>
      <c r="L148" s="52"/>
      <c r="M148" s="52"/>
    </row>
    <row r="149" spans="1:13" x14ac:dyDescent="0.2">
      <c r="A149" s="100">
        <f t="shared" si="10"/>
        <v>147</v>
      </c>
      <c r="B149" s="60"/>
      <c r="C149" s="59"/>
      <c r="D149" s="59"/>
      <c r="E149" s="58"/>
      <c r="F149" s="58"/>
      <c r="G149" s="58"/>
      <c r="H149" s="70" t="str">
        <f t="shared" si="9"/>
        <v/>
      </c>
      <c r="I149" s="70" t="str">
        <f t="shared" si="11"/>
        <v/>
      </c>
      <c r="J149" s="71" t="str">
        <f t="shared" si="12"/>
        <v/>
      </c>
      <c r="K149" s="52"/>
      <c r="L149" s="52"/>
      <c r="M149" s="52"/>
    </row>
    <row r="150" spans="1:13" x14ac:dyDescent="0.2">
      <c r="A150" s="72">
        <f t="shared" si="10"/>
        <v>148</v>
      </c>
      <c r="B150" s="61"/>
      <c r="C150" s="62"/>
      <c r="D150" s="62"/>
      <c r="E150" s="63"/>
      <c r="F150" s="63"/>
      <c r="G150" s="63"/>
      <c r="H150" s="73" t="str">
        <f t="shared" si="9"/>
        <v/>
      </c>
      <c r="I150" s="73" t="str">
        <f t="shared" si="11"/>
        <v/>
      </c>
      <c r="J150" s="73" t="str">
        <f t="shared" si="12"/>
        <v/>
      </c>
      <c r="K150" s="52"/>
      <c r="L150" s="52"/>
      <c r="M150" s="52"/>
    </row>
    <row r="151" spans="1:13" x14ac:dyDescent="0.2">
      <c r="A151" s="100">
        <f t="shared" si="10"/>
        <v>149</v>
      </c>
      <c r="B151" s="60"/>
      <c r="C151" s="59"/>
      <c r="D151" s="59"/>
      <c r="E151" s="58"/>
      <c r="F151" s="58"/>
      <c r="G151" s="58"/>
      <c r="H151" s="70" t="str">
        <f t="shared" si="9"/>
        <v/>
      </c>
      <c r="I151" s="70" t="str">
        <f t="shared" si="11"/>
        <v/>
      </c>
      <c r="J151" s="71" t="str">
        <f t="shared" si="12"/>
        <v/>
      </c>
      <c r="K151" s="52"/>
      <c r="L151" s="52"/>
      <c r="M151" s="52"/>
    </row>
    <row r="152" spans="1:13" x14ac:dyDescent="0.2">
      <c r="A152" s="72">
        <f t="shared" si="10"/>
        <v>150</v>
      </c>
      <c r="B152" s="61"/>
      <c r="C152" s="62"/>
      <c r="D152" s="62"/>
      <c r="E152" s="63"/>
      <c r="F152" s="63"/>
      <c r="G152" s="63"/>
      <c r="H152" s="73" t="str">
        <f t="shared" si="9"/>
        <v/>
      </c>
      <c r="I152" s="73" t="str">
        <f t="shared" si="11"/>
        <v/>
      </c>
      <c r="J152" s="73" t="str">
        <f t="shared" si="12"/>
        <v/>
      </c>
      <c r="K152" s="52"/>
      <c r="L152" s="52"/>
      <c r="M152" s="52"/>
    </row>
    <row r="153" spans="1:13" x14ac:dyDescent="0.2">
      <c r="A153" s="100">
        <f t="shared" si="10"/>
        <v>151</v>
      </c>
      <c r="B153" s="60"/>
      <c r="C153" s="59"/>
      <c r="D153" s="59"/>
      <c r="E153" s="58"/>
      <c r="F153" s="58"/>
      <c r="G153" s="58"/>
      <c r="H153" s="70" t="str">
        <f t="shared" si="9"/>
        <v/>
      </c>
      <c r="I153" s="70" t="str">
        <f t="shared" si="11"/>
        <v/>
      </c>
      <c r="J153" s="71" t="str">
        <f t="shared" si="12"/>
        <v/>
      </c>
      <c r="K153" s="52"/>
      <c r="L153" s="52"/>
      <c r="M153" s="52"/>
    </row>
    <row r="154" spans="1:13" x14ac:dyDescent="0.2">
      <c r="A154" s="72">
        <f t="shared" si="10"/>
        <v>152</v>
      </c>
      <c r="B154" s="61"/>
      <c r="C154" s="62"/>
      <c r="D154" s="62"/>
      <c r="E154" s="63"/>
      <c r="F154" s="63"/>
      <c r="G154" s="63"/>
      <c r="H154" s="73" t="str">
        <f t="shared" si="9"/>
        <v/>
      </c>
      <c r="I154" s="73" t="str">
        <f t="shared" si="11"/>
        <v/>
      </c>
      <c r="J154" s="73" t="str">
        <f t="shared" si="12"/>
        <v/>
      </c>
      <c r="K154" s="52"/>
      <c r="L154" s="52"/>
      <c r="M154" s="52"/>
    </row>
    <row r="155" spans="1:13" x14ac:dyDescent="0.2">
      <c r="A155" s="100">
        <f t="shared" si="10"/>
        <v>153</v>
      </c>
      <c r="B155" s="60"/>
      <c r="C155" s="59"/>
      <c r="D155" s="59"/>
      <c r="E155" s="58"/>
      <c r="F155" s="58"/>
      <c r="G155" s="58"/>
      <c r="H155" s="70" t="str">
        <f t="shared" si="9"/>
        <v/>
      </c>
      <c r="I155" s="70" t="str">
        <f t="shared" si="11"/>
        <v/>
      </c>
      <c r="J155" s="71" t="str">
        <f t="shared" si="12"/>
        <v/>
      </c>
      <c r="K155" s="52"/>
      <c r="L155" s="52"/>
      <c r="M155" s="52"/>
    </row>
    <row r="156" spans="1:13" x14ac:dyDescent="0.2">
      <c r="A156" s="72">
        <f t="shared" si="10"/>
        <v>154</v>
      </c>
      <c r="B156" s="61"/>
      <c r="C156" s="62"/>
      <c r="D156" s="62"/>
      <c r="E156" s="63"/>
      <c r="F156" s="63"/>
      <c r="G156" s="63"/>
      <c r="H156" s="73" t="str">
        <f t="shared" si="9"/>
        <v/>
      </c>
      <c r="I156" s="73" t="str">
        <f t="shared" si="11"/>
        <v/>
      </c>
      <c r="J156" s="73" t="str">
        <f t="shared" si="12"/>
        <v/>
      </c>
      <c r="K156" s="52"/>
      <c r="L156" s="52"/>
      <c r="M156" s="52"/>
    </row>
    <row r="157" spans="1:13" x14ac:dyDescent="0.2">
      <c r="A157" s="100">
        <f t="shared" si="10"/>
        <v>155</v>
      </c>
      <c r="B157" s="60"/>
      <c r="C157" s="59"/>
      <c r="D157" s="59"/>
      <c r="E157" s="58"/>
      <c r="F157" s="58"/>
      <c r="G157" s="58"/>
      <c r="H157" s="70" t="str">
        <f t="shared" si="9"/>
        <v/>
      </c>
      <c r="I157" s="70" t="str">
        <f t="shared" si="11"/>
        <v/>
      </c>
      <c r="J157" s="71" t="str">
        <f t="shared" si="12"/>
        <v/>
      </c>
      <c r="K157" s="52"/>
      <c r="L157" s="52"/>
      <c r="M157" s="52"/>
    </row>
    <row r="158" spans="1:13" x14ac:dyDescent="0.2">
      <c r="A158" s="72">
        <f t="shared" si="10"/>
        <v>156</v>
      </c>
      <c r="B158" s="61"/>
      <c r="C158" s="62"/>
      <c r="D158" s="62"/>
      <c r="E158" s="63"/>
      <c r="F158" s="63"/>
      <c r="G158" s="63"/>
      <c r="H158" s="73" t="str">
        <f t="shared" si="9"/>
        <v/>
      </c>
      <c r="I158" s="73" t="str">
        <f t="shared" si="11"/>
        <v/>
      </c>
      <c r="J158" s="73" t="str">
        <f t="shared" si="12"/>
        <v/>
      </c>
      <c r="K158" s="52"/>
      <c r="L158" s="52"/>
      <c r="M158" s="52"/>
    </row>
    <row r="159" spans="1:13" x14ac:dyDescent="0.2">
      <c r="A159" s="100">
        <f t="shared" si="10"/>
        <v>157</v>
      </c>
      <c r="B159" s="60"/>
      <c r="C159" s="59"/>
      <c r="D159" s="59"/>
      <c r="E159" s="58"/>
      <c r="F159" s="58"/>
      <c r="G159" s="58"/>
      <c r="H159" s="70" t="str">
        <f t="shared" si="9"/>
        <v/>
      </c>
      <c r="I159" s="70" t="str">
        <f t="shared" si="11"/>
        <v/>
      </c>
      <c r="J159" s="71" t="str">
        <f t="shared" si="12"/>
        <v/>
      </c>
      <c r="K159" s="52"/>
      <c r="L159" s="52"/>
      <c r="M159" s="52"/>
    </row>
    <row r="160" spans="1:13" x14ac:dyDescent="0.2">
      <c r="A160" s="72">
        <f t="shared" si="10"/>
        <v>158</v>
      </c>
      <c r="B160" s="61"/>
      <c r="C160" s="62"/>
      <c r="D160" s="62"/>
      <c r="E160" s="63"/>
      <c r="F160" s="63"/>
      <c r="G160" s="63"/>
      <c r="H160" s="73" t="str">
        <f t="shared" si="9"/>
        <v/>
      </c>
      <c r="I160" s="73" t="str">
        <f t="shared" si="11"/>
        <v/>
      </c>
      <c r="J160" s="73" t="str">
        <f t="shared" si="12"/>
        <v/>
      </c>
      <c r="K160" s="52"/>
      <c r="L160" s="52"/>
      <c r="M160" s="52"/>
    </row>
    <row r="161" spans="1:13" x14ac:dyDescent="0.2">
      <c r="A161" s="100">
        <f t="shared" si="10"/>
        <v>159</v>
      </c>
      <c r="B161" s="60"/>
      <c r="C161" s="59"/>
      <c r="D161" s="59"/>
      <c r="E161" s="58"/>
      <c r="F161" s="58"/>
      <c r="G161" s="58"/>
      <c r="H161" s="70" t="str">
        <f t="shared" si="9"/>
        <v/>
      </c>
      <c r="I161" s="70" t="str">
        <f t="shared" si="11"/>
        <v/>
      </c>
      <c r="J161" s="71" t="str">
        <f t="shared" si="12"/>
        <v/>
      </c>
      <c r="K161" s="52"/>
      <c r="L161" s="52"/>
      <c r="M161" s="52"/>
    </row>
    <row r="162" spans="1:13" x14ac:dyDescent="0.2">
      <c r="A162" s="72">
        <f t="shared" si="10"/>
        <v>160</v>
      </c>
      <c r="B162" s="61"/>
      <c r="C162" s="62"/>
      <c r="D162" s="62"/>
      <c r="E162" s="63"/>
      <c r="F162" s="63"/>
      <c r="G162" s="63"/>
      <c r="H162" s="73" t="str">
        <f t="shared" si="9"/>
        <v/>
      </c>
      <c r="I162" s="73" t="str">
        <f t="shared" si="11"/>
        <v/>
      </c>
      <c r="J162" s="73" t="str">
        <f t="shared" si="12"/>
        <v/>
      </c>
      <c r="K162" s="52"/>
      <c r="L162" s="52"/>
      <c r="M162" s="52"/>
    </row>
    <row r="163" spans="1:13" x14ac:dyDescent="0.2">
      <c r="A163" s="100">
        <f t="shared" si="10"/>
        <v>161</v>
      </c>
      <c r="B163" s="60"/>
      <c r="C163" s="59"/>
      <c r="D163" s="59"/>
      <c r="E163" s="58"/>
      <c r="F163" s="58"/>
      <c r="G163" s="58"/>
      <c r="H163" s="70" t="str">
        <f t="shared" si="9"/>
        <v/>
      </c>
      <c r="I163" s="70" t="str">
        <f t="shared" si="11"/>
        <v/>
      </c>
      <c r="J163" s="71" t="str">
        <f t="shared" si="12"/>
        <v/>
      </c>
      <c r="K163" s="52"/>
      <c r="L163" s="52"/>
      <c r="M163" s="52"/>
    </row>
    <row r="164" spans="1:13" x14ac:dyDescent="0.2">
      <c r="A164" s="72">
        <f t="shared" si="10"/>
        <v>162</v>
      </c>
      <c r="B164" s="61"/>
      <c r="C164" s="62"/>
      <c r="D164" s="62"/>
      <c r="E164" s="63"/>
      <c r="F164" s="63"/>
      <c r="G164" s="63"/>
      <c r="H164" s="73" t="str">
        <f t="shared" si="9"/>
        <v/>
      </c>
      <c r="I164" s="73" t="str">
        <f t="shared" si="11"/>
        <v/>
      </c>
      <c r="J164" s="73" t="str">
        <f t="shared" si="12"/>
        <v/>
      </c>
      <c r="K164" s="52"/>
      <c r="L164" s="52"/>
      <c r="M164" s="52"/>
    </row>
    <row r="165" spans="1:13" x14ac:dyDescent="0.2">
      <c r="A165" s="100">
        <f t="shared" si="10"/>
        <v>163</v>
      </c>
      <c r="B165" s="60"/>
      <c r="C165" s="59"/>
      <c r="D165" s="59"/>
      <c r="E165" s="58"/>
      <c r="F165" s="58"/>
      <c r="G165" s="58"/>
      <c r="H165" s="70" t="str">
        <f t="shared" si="9"/>
        <v/>
      </c>
      <c r="I165" s="70" t="str">
        <f t="shared" si="11"/>
        <v/>
      </c>
      <c r="J165" s="71" t="str">
        <f t="shared" si="12"/>
        <v/>
      </c>
      <c r="K165" s="52"/>
      <c r="L165" s="52"/>
      <c r="M165" s="52"/>
    </row>
    <row r="166" spans="1:13" x14ac:dyDescent="0.2">
      <c r="A166" s="72">
        <f t="shared" si="10"/>
        <v>164</v>
      </c>
      <c r="B166" s="61"/>
      <c r="C166" s="62"/>
      <c r="D166" s="62"/>
      <c r="E166" s="63"/>
      <c r="F166" s="63"/>
      <c r="G166" s="63"/>
      <c r="H166" s="73" t="str">
        <f t="shared" si="9"/>
        <v/>
      </c>
      <c r="I166" s="73" t="str">
        <f t="shared" si="11"/>
        <v/>
      </c>
      <c r="J166" s="73" t="str">
        <f t="shared" si="12"/>
        <v/>
      </c>
      <c r="K166" s="52"/>
      <c r="L166" s="52"/>
      <c r="M166" s="52"/>
    </row>
    <row r="167" spans="1:13" x14ac:dyDescent="0.2">
      <c r="A167" s="100">
        <f t="shared" si="10"/>
        <v>165</v>
      </c>
      <c r="B167" s="60"/>
      <c r="C167" s="59"/>
      <c r="D167" s="59"/>
      <c r="E167" s="58"/>
      <c r="F167" s="58"/>
      <c r="G167" s="58"/>
      <c r="H167" s="70" t="str">
        <f t="shared" si="9"/>
        <v/>
      </c>
      <c r="I167" s="70" t="str">
        <f t="shared" si="11"/>
        <v/>
      </c>
      <c r="J167" s="71" t="str">
        <f t="shared" si="12"/>
        <v/>
      </c>
      <c r="K167" s="52"/>
      <c r="L167" s="52"/>
      <c r="M167" s="52"/>
    </row>
    <row r="168" spans="1:13" x14ac:dyDescent="0.2">
      <c r="A168" s="72">
        <f t="shared" si="10"/>
        <v>166</v>
      </c>
      <c r="B168" s="61"/>
      <c r="C168" s="62"/>
      <c r="D168" s="62"/>
      <c r="E168" s="63"/>
      <c r="F168" s="63"/>
      <c r="G168" s="63"/>
      <c r="H168" s="73" t="str">
        <f t="shared" si="9"/>
        <v/>
      </c>
      <c r="I168" s="73" t="str">
        <f t="shared" si="11"/>
        <v/>
      </c>
      <c r="J168" s="73" t="str">
        <f t="shared" si="12"/>
        <v/>
      </c>
      <c r="K168" s="52"/>
      <c r="L168" s="52"/>
      <c r="M168" s="52"/>
    </row>
    <row r="169" spans="1:13" x14ac:dyDescent="0.2">
      <c r="A169" s="100">
        <f t="shared" si="10"/>
        <v>167</v>
      </c>
      <c r="B169" s="60"/>
      <c r="C169" s="59"/>
      <c r="D169" s="59"/>
      <c r="E169" s="58"/>
      <c r="F169" s="58"/>
      <c r="G169" s="58"/>
      <c r="H169" s="70" t="str">
        <f t="shared" si="9"/>
        <v/>
      </c>
      <c r="I169" s="70" t="str">
        <f t="shared" si="11"/>
        <v/>
      </c>
      <c r="J169" s="71" t="str">
        <f t="shared" si="12"/>
        <v/>
      </c>
      <c r="K169" s="52"/>
      <c r="L169" s="52"/>
      <c r="M169" s="52"/>
    </row>
    <row r="170" spans="1:13" x14ac:dyDescent="0.2">
      <c r="A170" s="72">
        <f t="shared" si="10"/>
        <v>168</v>
      </c>
      <c r="B170" s="61"/>
      <c r="C170" s="62"/>
      <c r="D170" s="62"/>
      <c r="E170" s="63"/>
      <c r="F170" s="63"/>
      <c r="G170" s="63"/>
      <c r="H170" s="73" t="str">
        <f t="shared" si="9"/>
        <v/>
      </c>
      <c r="I170" s="73" t="str">
        <f t="shared" si="11"/>
        <v/>
      </c>
      <c r="J170" s="73" t="str">
        <f t="shared" si="12"/>
        <v/>
      </c>
      <c r="K170" s="52"/>
      <c r="L170" s="52"/>
      <c r="M170" s="52"/>
    </row>
    <row r="171" spans="1:13" x14ac:dyDescent="0.2">
      <c r="A171" s="100">
        <f t="shared" si="10"/>
        <v>169</v>
      </c>
      <c r="B171" s="60"/>
      <c r="C171" s="59"/>
      <c r="D171" s="59"/>
      <c r="E171" s="58"/>
      <c r="F171" s="58"/>
      <c r="G171" s="58"/>
      <c r="H171" s="70" t="str">
        <f t="shared" si="9"/>
        <v/>
      </c>
      <c r="I171" s="70" t="str">
        <f t="shared" si="11"/>
        <v/>
      </c>
      <c r="J171" s="71" t="str">
        <f t="shared" si="12"/>
        <v/>
      </c>
      <c r="K171" s="52"/>
      <c r="L171" s="52"/>
      <c r="M171" s="52"/>
    </row>
    <row r="172" spans="1:13" x14ac:dyDescent="0.2">
      <c r="A172" s="72">
        <f t="shared" si="10"/>
        <v>170</v>
      </c>
      <c r="B172" s="61"/>
      <c r="C172" s="62"/>
      <c r="D172" s="62"/>
      <c r="E172" s="63"/>
      <c r="F172" s="63"/>
      <c r="G172" s="63"/>
      <c r="H172" s="73" t="str">
        <f t="shared" si="9"/>
        <v/>
      </c>
      <c r="I172" s="73" t="str">
        <f t="shared" si="11"/>
        <v/>
      </c>
      <c r="J172" s="73" t="str">
        <f t="shared" si="12"/>
        <v/>
      </c>
      <c r="K172" s="52"/>
      <c r="L172" s="52"/>
      <c r="M172" s="52"/>
    </row>
    <row r="173" spans="1:13" x14ac:dyDescent="0.2">
      <c r="A173" s="100">
        <f t="shared" si="10"/>
        <v>171</v>
      </c>
      <c r="B173" s="60"/>
      <c r="C173" s="59"/>
      <c r="D173" s="59"/>
      <c r="E173" s="58"/>
      <c r="F173" s="58"/>
      <c r="G173" s="58"/>
      <c r="H173" s="70" t="str">
        <f t="shared" si="9"/>
        <v/>
      </c>
      <c r="I173" s="70" t="str">
        <f t="shared" si="11"/>
        <v/>
      </c>
      <c r="J173" s="71" t="str">
        <f t="shared" si="12"/>
        <v/>
      </c>
      <c r="K173" s="52"/>
      <c r="L173" s="52"/>
      <c r="M173" s="52"/>
    </row>
    <row r="174" spans="1:13" x14ac:dyDescent="0.2">
      <c r="A174" s="72">
        <f t="shared" si="10"/>
        <v>172</v>
      </c>
      <c r="B174" s="61"/>
      <c r="C174" s="62"/>
      <c r="D174" s="62"/>
      <c r="E174" s="63"/>
      <c r="F174" s="63"/>
      <c r="G174" s="63"/>
      <c r="H174" s="73" t="str">
        <f t="shared" si="9"/>
        <v/>
      </c>
      <c r="I174" s="73" t="str">
        <f t="shared" si="11"/>
        <v/>
      </c>
      <c r="J174" s="73" t="str">
        <f t="shared" si="12"/>
        <v/>
      </c>
      <c r="K174" s="52"/>
      <c r="L174" s="52"/>
      <c r="M174" s="52"/>
    </row>
    <row r="175" spans="1:13" x14ac:dyDescent="0.2">
      <c r="A175" s="100">
        <f t="shared" si="10"/>
        <v>173</v>
      </c>
      <c r="B175" s="60"/>
      <c r="C175" s="59"/>
      <c r="D175" s="59"/>
      <c r="E175" s="58"/>
      <c r="F175" s="58"/>
      <c r="G175" s="58"/>
      <c r="H175" s="70" t="str">
        <f t="shared" si="9"/>
        <v/>
      </c>
      <c r="I175" s="70" t="str">
        <f t="shared" si="11"/>
        <v/>
      </c>
      <c r="J175" s="71" t="str">
        <f t="shared" si="12"/>
        <v/>
      </c>
      <c r="K175" s="52"/>
      <c r="L175" s="52"/>
      <c r="M175" s="52"/>
    </row>
    <row r="176" spans="1:13" x14ac:dyDescent="0.2">
      <c r="A176" s="72">
        <f t="shared" si="10"/>
        <v>174</v>
      </c>
      <c r="B176" s="61"/>
      <c r="C176" s="62"/>
      <c r="D176" s="62"/>
      <c r="E176" s="63"/>
      <c r="F176" s="63"/>
      <c r="G176" s="63"/>
      <c r="H176" s="73" t="str">
        <f t="shared" si="9"/>
        <v/>
      </c>
      <c r="I176" s="73" t="str">
        <f t="shared" si="11"/>
        <v/>
      </c>
      <c r="J176" s="73" t="str">
        <f t="shared" si="12"/>
        <v/>
      </c>
      <c r="K176" s="52"/>
      <c r="L176" s="52"/>
      <c r="M176" s="52"/>
    </row>
    <row r="177" spans="1:13" x14ac:dyDescent="0.2">
      <c r="A177" s="100">
        <f t="shared" si="10"/>
        <v>175</v>
      </c>
      <c r="B177" s="60"/>
      <c r="C177" s="59"/>
      <c r="D177" s="59"/>
      <c r="E177" s="58"/>
      <c r="F177" s="58"/>
      <c r="G177" s="58"/>
      <c r="H177" s="70" t="str">
        <f t="shared" si="9"/>
        <v/>
      </c>
      <c r="I177" s="70" t="str">
        <f t="shared" si="11"/>
        <v/>
      </c>
      <c r="J177" s="71" t="str">
        <f t="shared" si="12"/>
        <v/>
      </c>
      <c r="K177" s="52"/>
      <c r="L177" s="52"/>
      <c r="M177" s="52"/>
    </row>
    <row r="178" spans="1:13" x14ac:dyDescent="0.2">
      <c r="A178" s="72">
        <f t="shared" si="10"/>
        <v>176</v>
      </c>
      <c r="B178" s="61"/>
      <c r="C178" s="62"/>
      <c r="D178" s="62"/>
      <c r="E178" s="63"/>
      <c r="F178" s="63"/>
      <c r="G178" s="63"/>
      <c r="H178" s="73" t="str">
        <f t="shared" si="9"/>
        <v/>
      </c>
      <c r="I178" s="73" t="str">
        <f t="shared" si="11"/>
        <v/>
      </c>
      <c r="J178" s="73" t="str">
        <f t="shared" si="12"/>
        <v/>
      </c>
      <c r="K178" s="52"/>
      <c r="L178" s="52"/>
      <c r="M178" s="52"/>
    </row>
    <row r="179" spans="1:13" x14ac:dyDescent="0.2">
      <c r="A179" s="100">
        <f t="shared" si="10"/>
        <v>177</v>
      </c>
      <c r="B179" s="60"/>
      <c r="C179" s="59"/>
      <c r="D179" s="59"/>
      <c r="E179" s="58"/>
      <c r="F179" s="58"/>
      <c r="G179" s="58"/>
      <c r="H179" s="70" t="str">
        <f t="shared" si="9"/>
        <v/>
      </c>
      <c r="I179" s="70" t="str">
        <f t="shared" si="11"/>
        <v/>
      </c>
      <c r="J179" s="71" t="str">
        <f t="shared" si="12"/>
        <v/>
      </c>
      <c r="K179" s="52"/>
      <c r="L179" s="52"/>
      <c r="M179" s="52"/>
    </row>
    <row r="180" spans="1:13" x14ac:dyDescent="0.2">
      <c r="A180" s="72">
        <f t="shared" si="10"/>
        <v>178</v>
      </c>
      <c r="B180" s="61"/>
      <c r="C180" s="62"/>
      <c r="D180" s="62"/>
      <c r="E180" s="63"/>
      <c r="F180" s="63"/>
      <c r="G180" s="63"/>
      <c r="H180" s="73" t="str">
        <f t="shared" si="9"/>
        <v/>
      </c>
      <c r="I180" s="73" t="str">
        <f t="shared" si="11"/>
        <v/>
      </c>
      <c r="J180" s="73" t="str">
        <f t="shared" si="12"/>
        <v/>
      </c>
      <c r="K180" s="52"/>
      <c r="L180" s="52"/>
      <c r="M180" s="52"/>
    </row>
    <row r="181" spans="1:13" x14ac:dyDescent="0.2">
      <c r="A181" s="100">
        <f t="shared" si="10"/>
        <v>179</v>
      </c>
      <c r="B181" s="60"/>
      <c r="C181" s="59"/>
      <c r="D181" s="59"/>
      <c r="E181" s="58"/>
      <c r="F181" s="58"/>
      <c r="G181" s="58"/>
      <c r="H181" s="70" t="str">
        <f t="shared" si="9"/>
        <v/>
      </c>
      <c r="I181" s="70" t="str">
        <f t="shared" si="11"/>
        <v/>
      </c>
      <c r="J181" s="71" t="str">
        <f t="shared" si="12"/>
        <v/>
      </c>
      <c r="K181" s="52"/>
      <c r="L181" s="52"/>
      <c r="M181" s="52"/>
    </row>
    <row r="182" spans="1:13" x14ac:dyDescent="0.2">
      <c r="A182" s="72">
        <f t="shared" si="10"/>
        <v>180</v>
      </c>
      <c r="B182" s="61"/>
      <c r="C182" s="62"/>
      <c r="D182" s="62"/>
      <c r="E182" s="63"/>
      <c r="F182" s="63"/>
      <c r="G182" s="63"/>
      <c r="H182" s="73" t="str">
        <f t="shared" si="9"/>
        <v/>
      </c>
      <c r="I182" s="73" t="str">
        <f t="shared" si="11"/>
        <v/>
      </c>
      <c r="J182" s="73" t="str">
        <f t="shared" si="12"/>
        <v/>
      </c>
      <c r="K182" s="52"/>
      <c r="L182" s="52"/>
      <c r="M182" s="52"/>
    </row>
    <row r="183" spans="1:13" x14ac:dyDescent="0.2">
      <c r="A183" s="100">
        <f t="shared" si="10"/>
        <v>181</v>
      </c>
      <c r="B183" s="60"/>
      <c r="C183" s="59"/>
      <c r="D183" s="59"/>
      <c r="E183" s="58"/>
      <c r="F183" s="58"/>
      <c r="G183" s="58"/>
      <c r="H183" s="70" t="str">
        <f t="shared" si="9"/>
        <v/>
      </c>
      <c r="I183" s="70" t="str">
        <f t="shared" si="11"/>
        <v/>
      </c>
      <c r="J183" s="71" t="str">
        <f t="shared" si="12"/>
        <v/>
      </c>
      <c r="K183" s="52"/>
      <c r="L183" s="52"/>
      <c r="M183" s="52"/>
    </row>
    <row r="184" spans="1:13" x14ac:dyDescent="0.2">
      <c r="A184" s="72">
        <f t="shared" si="10"/>
        <v>182</v>
      </c>
      <c r="B184" s="61"/>
      <c r="C184" s="62"/>
      <c r="D184" s="62"/>
      <c r="E184" s="63"/>
      <c r="F184" s="63"/>
      <c r="G184" s="63"/>
      <c r="H184" s="73" t="str">
        <f t="shared" si="9"/>
        <v/>
      </c>
      <c r="I184" s="73" t="str">
        <f t="shared" si="11"/>
        <v/>
      </c>
      <c r="J184" s="73" t="str">
        <f t="shared" si="12"/>
        <v/>
      </c>
      <c r="K184" s="52"/>
      <c r="L184" s="52"/>
      <c r="M184" s="52"/>
    </row>
    <row r="185" spans="1:13" x14ac:dyDescent="0.2">
      <c r="A185" s="100">
        <f t="shared" si="10"/>
        <v>183</v>
      </c>
      <c r="B185" s="60"/>
      <c r="C185" s="59"/>
      <c r="D185" s="59"/>
      <c r="E185" s="58"/>
      <c r="F185" s="58"/>
      <c r="G185" s="58"/>
      <c r="H185" s="70" t="str">
        <f t="shared" si="9"/>
        <v/>
      </c>
      <c r="I185" s="70" t="str">
        <f t="shared" si="11"/>
        <v/>
      </c>
      <c r="J185" s="71" t="str">
        <f t="shared" si="12"/>
        <v/>
      </c>
      <c r="K185" s="52"/>
      <c r="L185" s="52"/>
      <c r="M185" s="52"/>
    </row>
    <row r="186" spans="1:13" x14ac:dyDescent="0.2">
      <c r="A186" s="72">
        <f t="shared" si="10"/>
        <v>184</v>
      </c>
      <c r="B186" s="61"/>
      <c r="C186" s="62"/>
      <c r="D186" s="62"/>
      <c r="E186" s="63"/>
      <c r="F186" s="63"/>
      <c r="G186" s="63"/>
      <c r="H186" s="73" t="str">
        <f t="shared" si="9"/>
        <v/>
      </c>
      <c r="I186" s="73" t="str">
        <f t="shared" si="11"/>
        <v/>
      </c>
      <c r="J186" s="73" t="str">
        <f t="shared" si="12"/>
        <v/>
      </c>
      <c r="K186" s="52"/>
      <c r="L186" s="52"/>
      <c r="M186" s="52"/>
    </row>
    <row r="187" spans="1:13" x14ac:dyDescent="0.2">
      <c r="A187" s="100">
        <f t="shared" si="10"/>
        <v>185</v>
      </c>
      <c r="B187" s="60"/>
      <c r="C187" s="59"/>
      <c r="D187" s="59"/>
      <c r="E187" s="58"/>
      <c r="F187" s="58"/>
      <c r="G187" s="58"/>
      <c r="H187" s="70" t="str">
        <f t="shared" si="9"/>
        <v/>
      </c>
      <c r="I187" s="70" t="str">
        <f t="shared" si="11"/>
        <v/>
      </c>
      <c r="J187" s="71" t="str">
        <f t="shared" si="12"/>
        <v/>
      </c>
      <c r="K187" s="52"/>
      <c r="L187" s="52"/>
      <c r="M187" s="52"/>
    </row>
    <row r="188" spans="1:13" x14ac:dyDescent="0.2">
      <c r="A188" s="72">
        <f t="shared" si="10"/>
        <v>186</v>
      </c>
      <c r="B188" s="61"/>
      <c r="C188" s="62"/>
      <c r="D188" s="62"/>
      <c r="E188" s="63"/>
      <c r="F188" s="63"/>
      <c r="G188" s="63"/>
      <c r="H188" s="73" t="str">
        <f t="shared" si="9"/>
        <v/>
      </c>
      <c r="I188" s="73" t="str">
        <f t="shared" si="11"/>
        <v/>
      </c>
      <c r="J188" s="73" t="str">
        <f t="shared" si="12"/>
        <v/>
      </c>
      <c r="K188" s="52"/>
      <c r="L188" s="52"/>
      <c r="M188" s="52"/>
    </row>
    <row r="189" spans="1:13" x14ac:dyDescent="0.2">
      <c r="A189" s="100">
        <f t="shared" si="10"/>
        <v>187</v>
      </c>
      <c r="B189" s="60"/>
      <c r="C189" s="59"/>
      <c r="D189" s="59"/>
      <c r="E189" s="58"/>
      <c r="F189" s="58"/>
      <c r="G189" s="58"/>
      <c r="H189" s="70" t="str">
        <f t="shared" si="9"/>
        <v/>
      </c>
      <c r="I189" s="70" t="str">
        <f t="shared" si="11"/>
        <v/>
      </c>
      <c r="J189" s="71" t="str">
        <f t="shared" si="12"/>
        <v/>
      </c>
      <c r="K189" s="52"/>
      <c r="L189" s="52"/>
      <c r="M189" s="52"/>
    </row>
    <row r="190" spans="1:13" x14ac:dyDescent="0.2">
      <c r="A190" s="72">
        <f t="shared" si="10"/>
        <v>188</v>
      </c>
      <c r="B190" s="61"/>
      <c r="C190" s="62"/>
      <c r="D190" s="62"/>
      <c r="E190" s="63"/>
      <c r="F190" s="63"/>
      <c r="G190" s="63"/>
      <c r="H190" s="73" t="str">
        <f t="shared" si="9"/>
        <v/>
      </c>
      <c r="I190" s="73" t="str">
        <f t="shared" si="11"/>
        <v/>
      </c>
      <c r="J190" s="73" t="str">
        <f t="shared" si="12"/>
        <v/>
      </c>
      <c r="K190" s="52"/>
      <c r="L190" s="52"/>
      <c r="M190" s="52"/>
    </row>
    <row r="191" spans="1:13" x14ac:dyDescent="0.2">
      <c r="A191" s="100">
        <f t="shared" si="10"/>
        <v>189</v>
      </c>
      <c r="B191" s="60"/>
      <c r="C191" s="59"/>
      <c r="D191" s="59"/>
      <c r="E191" s="58"/>
      <c r="F191" s="58"/>
      <c r="G191" s="58"/>
      <c r="H191" s="70" t="str">
        <f t="shared" si="9"/>
        <v/>
      </c>
      <c r="I191" s="70" t="str">
        <f t="shared" si="11"/>
        <v/>
      </c>
      <c r="J191" s="71" t="str">
        <f t="shared" si="12"/>
        <v/>
      </c>
      <c r="K191" s="52"/>
      <c r="L191" s="52"/>
      <c r="M191" s="52"/>
    </row>
    <row r="192" spans="1:13" x14ac:dyDescent="0.2">
      <c r="A192" s="72">
        <f t="shared" si="10"/>
        <v>190</v>
      </c>
      <c r="B192" s="61"/>
      <c r="C192" s="62"/>
      <c r="D192" s="62"/>
      <c r="E192" s="63"/>
      <c r="F192" s="63"/>
      <c r="G192" s="63"/>
      <c r="H192" s="73" t="str">
        <f t="shared" si="9"/>
        <v/>
      </c>
      <c r="I192" s="73" t="str">
        <f t="shared" si="11"/>
        <v/>
      </c>
      <c r="J192" s="73" t="str">
        <f t="shared" si="12"/>
        <v/>
      </c>
      <c r="K192" s="52"/>
      <c r="L192" s="52"/>
      <c r="M192" s="52"/>
    </row>
    <row r="193" spans="1:13" x14ac:dyDescent="0.2">
      <c r="A193" s="100">
        <f t="shared" si="10"/>
        <v>191</v>
      </c>
      <c r="B193" s="60"/>
      <c r="C193" s="59"/>
      <c r="D193" s="59"/>
      <c r="E193" s="58"/>
      <c r="F193" s="58"/>
      <c r="G193" s="58"/>
      <c r="H193" s="70" t="str">
        <f t="shared" si="9"/>
        <v/>
      </c>
      <c r="I193" s="70" t="str">
        <f t="shared" si="11"/>
        <v/>
      </c>
      <c r="J193" s="71" t="str">
        <f t="shared" si="12"/>
        <v/>
      </c>
      <c r="K193" s="52"/>
      <c r="L193" s="52"/>
      <c r="M193" s="52"/>
    </row>
    <row r="194" spans="1:13" x14ac:dyDescent="0.2">
      <c r="A194" s="72">
        <f t="shared" si="10"/>
        <v>192</v>
      </c>
      <c r="B194" s="61"/>
      <c r="C194" s="62"/>
      <c r="D194" s="62"/>
      <c r="E194" s="63"/>
      <c r="F194" s="63"/>
      <c r="G194" s="63"/>
      <c r="H194" s="73" t="str">
        <f t="shared" si="9"/>
        <v/>
      </c>
      <c r="I194" s="73" t="str">
        <f t="shared" si="11"/>
        <v/>
      </c>
      <c r="J194" s="73" t="str">
        <f t="shared" si="12"/>
        <v/>
      </c>
      <c r="K194" s="52"/>
      <c r="L194" s="52"/>
      <c r="M194" s="52"/>
    </row>
    <row r="195" spans="1:13" x14ac:dyDescent="0.2">
      <c r="A195" s="100">
        <f t="shared" si="10"/>
        <v>193</v>
      </c>
      <c r="B195" s="60"/>
      <c r="C195" s="59"/>
      <c r="D195" s="59"/>
      <c r="E195" s="58"/>
      <c r="F195" s="58"/>
      <c r="G195" s="58"/>
      <c r="H195" s="70" t="str">
        <f t="shared" si="9"/>
        <v/>
      </c>
      <c r="I195" s="70" t="str">
        <f t="shared" si="11"/>
        <v/>
      </c>
      <c r="J195" s="71" t="str">
        <f t="shared" si="12"/>
        <v/>
      </c>
      <c r="K195" s="52"/>
      <c r="L195" s="52"/>
      <c r="M195" s="52"/>
    </row>
    <row r="196" spans="1:13" x14ac:dyDescent="0.2">
      <c r="A196" s="72">
        <f t="shared" si="10"/>
        <v>194</v>
      </c>
      <c r="B196" s="61"/>
      <c r="C196" s="62"/>
      <c r="D196" s="62"/>
      <c r="E196" s="63"/>
      <c r="F196" s="63"/>
      <c r="G196" s="63"/>
      <c r="H196" s="73" t="str">
        <f t="shared" ref="H196:H202" si="13">IF(ISBLANK(E196),"",
IF(E196="EE",IF(F196&gt;=3,IF(G196&gt;=5,"Complexa","Média"),
IF(F196&gt;=2,IF(G196&gt;=16,"Complexa",IF(G196&lt;=4,"Simples","Média")),
IF(G196&lt;=15,"Simples","Média"))),
IF(OR(E196="SE",E196="CE"),IF(F196&gt;=4,IF(G196&gt;=6,"Complexa","Média"),
IF(F196&gt;=2,IF(G196&gt;=20,"Complexa",IF(G196&lt;=5,"Simples","Média")),
IF(G196&lt;=19,"Simples","Média"))),
IF(OR(E196="ALI",E196="AIE"),IF(F196&gt;=6,IF(G196&gt;=20,"Complexa","Média"),
IF(F196&gt;=2,IF(G196&gt;=51,"Complexa",IF(G196&lt;=19,"Simples","Média")),
IF(G196&lt;=50,"Simples","Média")))))))</f>
        <v/>
      </c>
      <c r="I196" s="73" t="str">
        <f t="shared" si="11"/>
        <v/>
      </c>
      <c r="J196" s="73" t="str">
        <f t="shared" si="12"/>
        <v/>
      </c>
      <c r="K196" s="52"/>
      <c r="L196" s="52"/>
      <c r="M196" s="52"/>
    </row>
    <row r="197" spans="1:13" x14ac:dyDescent="0.2">
      <c r="A197" s="100">
        <f t="shared" ref="A197:A202" si="14">+A196+1</f>
        <v>195</v>
      </c>
      <c r="B197" s="60"/>
      <c r="C197" s="59"/>
      <c r="D197" s="59"/>
      <c r="E197" s="58"/>
      <c r="F197" s="58"/>
      <c r="G197" s="58"/>
      <c r="H197" s="70" t="str">
        <f t="shared" si="13"/>
        <v/>
      </c>
      <c r="I197" s="70" t="str">
        <f t="shared" si="11"/>
        <v/>
      </c>
      <c r="J197" s="71" t="str">
        <f t="shared" si="12"/>
        <v/>
      </c>
      <c r="K197" s="52"/>
      <c r="L197" s="52"/>
      <c r="M197" s="52"/>
    </row>
    <row r="198" spans="1:13" x14ac:dyDescent="0.2">
      <c r="A198" s="72">
        <f t="shared" si="14"/>
        <v>196</v>
      </c>
      <c r="B198" s="61"/>
      <c r="C198" s="62"/>
      <c r="D198" s="62"/>
      <c r="E198" s="63"/>
      <c r="F198" s="63"/>
      <c r="G198" s="63"/>
      <c r="H198" s="73" t="str">
        <f t="shared" si="13"/>
        <v/>
      </c>
      <c r="I198" s="73" t="str">
        <f>IF(ISBLANK(E198),"",IF(D198="INC",1,IF(D198="ALT",0.5,IF(D198="EXC",0.25,0))))</f>
        <v/>
      </c>
      <c r="J198" s="73" t="str">
        <f>IF(ISBLANK(E198),"",IF(E198="ALI",IF(H198="Simples",7,IF(H198="Média",10,15)),IF(H198="Simples",5,IF(H198="Média",7,10)))*I198)</f>
        <v/>
      </c>
      <c r="K198" s="52"/>
      <c r="L198" s="52"/>
      <c r="M198" s="52"/>
    </row>
    <row r="199" spans="1:13" x14ac:dyDescent="0.2">
      <c r="A199" s="100">
        <f t="shared" si="14"/>
        <v>197</v>
      </c>
      <c r="B199" s="60"/>
      <c r="C199" s="59"/>
      <c r="D199" s="59"/>
      <c r="E199" s="58"/>
      <c r="F199" s="58"/>
      <c r="G199" s="58"/>
      <c r="H199" s="70" t="str">
        <f t="shared" si="13"/>
        <v/>
      </c>
      <c r="I199" s="70" t="str">
        <f>IF(ISBLANK(E199),"",IF(D199="INC",1,IF(D199="ALT",0.5,IF(D199="EXC",0.25,0))))</f>
        <v/>
      </c>
      <c r="J199" s="71" t="str">
        <f>IF(ISBLANK(E199),"",IF(E199="ALI",IF(H199="Simples",7,IF(H199="Média",10,15)),IF(H199="Simples",5,IF(H199="Média",7,10)))*I199)</f>
        <v/>
      </c>
      <c r="K199" s="52"/>
      <c r="L199" s="52"/>
      <c r="M199" s="52"/>
    </row>
    <row r="200" spans="1:13" x14ac:dyDescent="0.2">
      <c r="A200" s="72">
        <f t="shared" si="14"/>
        <v>198</v>
      </c>
      <c r="B200" s="61"/>
      <c r="C200" s="62"/>
      <c r="D200" s="62"/>
      <c r="E200" s="63"/>
      <c r="F200" s="63"/>
      <c r="G200" s="63"/>
      <c r="H200" s="73" t="str">
        <f t="shared" si="13"/>
        <v/>
      </c>
      <c r="I200" s="73" t="str">
        <f>IF(ISBLANK(E200),"",IF(D200="INC",1,IF(D200="ALT",0.5,IF(D200="EXC",0.25,0))))</f>
        <v/>
      </c>
      <c r="J200" s="73" t="str">
        <f>IF(ISBLANK(E200),"",IF(E200="ALI",IF(H200="Simples",7,IF(H200="Média",10,15)),IF(H200="Simples",5,IF(H200="Média",7,10)))*I200)</f>
        <v/>
      </c>
      <c r="K200" s="52"/>
      <c r="L200" s="52"/>
      <c r="M200" s="52"/>
    </row>
    <row r="201" spans="1:13" x14ac:dyDescent="0.2">
      <c r="A201" s="100">
        <f t="shared" si="14"/>
        <v>199</v>
      </c>
      <c r="B201" s="60"/>
      <c r="C201" s="59"/>
      <c r="D201" s="59"/>
      <c r="E201" s="58"/>
      <c r="F201" s="58"/>
      <c r="G201" s="58"/>
      <c r="H201" s="70" t="str">
        <f t="shared" si="13"/>
        <v/>
      </c>
      <c r="I201" s="70" t="str">
        <f>IF(ISBLANK(E201),"",IF(D201="INC",1,IF(D201="ALT",0.5,IF(D201="EXC",0.25,0))))</f>
        <v/>
      </c>
      <c r="J201" s="71" t="str">
        <f>IF(ISBLANK(E201),"",IF(E201="ALI",IF(H201="Simples",7,IF(H201="Média",10,15)),IF(H201="Simples",5,IF(H201="Média",7,10)))*I201)</f>
        <v/>
      </c>
      <c r="K201" s="52"/>
      <c r="L201" s="52"/>
      <c r="M201" s="52"/>
    </row>
    <row r="202" spans="1:13" x14ac:dyDescent="0.2">
      <c r="A202" s="72">
        <f t="shared" si="14"/>
        <v>200</v>
      </c>
      <c r="B202" s="61"/>
      <c r="C202" s="62"/>
      <c r="D202" s="62"/>
      <c r="E202" s="63"/>
      <c r="F202" s="63"/>
      <c r="G202" s="63"/>
      <c r="H202" s="73" t="str">
        <f t="shared" si="13"/>
        <v/>
      </c>
      <c r="I202" s="73" t="str">
        <f>IF(ISBLANK(E202),"",IF(D202="INC",1,IF(D202="ALT",0.5,IF(D202="EXC",0.25,0))))</f>
        <v/>
      </c>
      <c r="J202" s="73" t="str">
        <f>IF(ISBLANK(E202),"",IF(E202="ALI",IF(H202="Simples",7,IF(H202="Média",10,15)),IF(H202="Simples",5,IF(H202="Média",7,10)))*I202)</f>
        <v/>
      </c>
      <c r="K202" s="52"/>
      <c r="L202" s="52"/>
      <c r="M202" s="52"/>
    </row>
    <row r="203" spans="1:13" x14ac:dyDescent="0.2">
      <c r="A203" s="122" t="s">
        <v>39</v>
      </c>
      <c r="B203" s="123"/>
      <c r="C203" s="123"/>
      <c r="D203" s="123"/>
      <c r="E203" s="123"/>
      <c r="F203" s="123"/>
      <c r="G203" s="123"/>
      <c r="H203" s="123"/>
      <c r="I203" s="96"/>
      <c r="J203" s="35">
        <f>SUM(J2:J202)</f>
        <v>7.5</v>
      </c>
      <c r="K203" s="65"/>
      <c r="L203" s="65"/>
      <c r="M203" s="65"/>
    </row>
  </sheetData>
  <dataConsolidate/>
  <mergeCells count="2">
    <mergeCell ref="A1:J1"/>
    <mergeCell ref="A203:H203"/>
  </mergeCells>
  <phoneticPr fontId="5" type="noConversion"/>
  <dataValidations count="3">
    <dataValidation type="whole" allowBlank="1" showInputMessage="1" showErrorMessage="1" sqref="F3:G202">
      <formula1>0</formula1>
      <formula2>999999</formula2>
    </dataValidation>
    <dataValidation type="list" allowBlank="1" showInputMessage="1" showErrorMessage="1" sqref="E3:E202">
      <formula1>$S$3:$S$5</formula1>
    </dataValidation>
    <dataValidation type="list" allowBlank="1" showInputMessage="1" showErrorMessage="1" sqref="D3:D202">
      <formula1>"INC,ALT,EXC"</formula1>
    </dataValidation>
  </dataValidations>
  <pageMargins left="0.78740157480314965" right="0.78740157480314965" top="1.1811023622047245" bottom="0.98425196850393704" header="0.51181102362204722" footer="0.51181102362204722"/>
  <pageSetup paperSize="9" scale="82" fitToHeight="0" orientation="landscape"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4">
    <tabColor indexed="41"/>
  </sheetPr>
  <dimension ref="A1:T502"/>
  <sheetViews>
    <sheetView zoomScaleNormal="100" workbookViewId="0">
      <selection activeCell="F19" sqref="F19"/>
    </sheetView>
  </sheetViews>
  <sheetFormatPr defaultColWidth="9.140625" defaultRowHeight="11.25" x14ac:dyDescent="0.2"/>
  <cols>
    <col min="1" max="1" width="5.7109375" style="31" customWidth="1"/>
    <col min="2" max="2" width="20.28515625" style="31" customWidth="1"/>
    <col min="3" max="3" width="47" style="31" customWidth="1"/>
    <col min="4" max="4" width="12.7109375" style="31" customWidth="1"/>
    <col min="5" max="7" width="13.7109375" style="31" customWidth="1"/>
    <col min="8" max="9" width="12.7109375" style="31" customWidth="1"/>
    <col min="10" max="10" width="13.7109375" style="31" customWidth="1"/>
    <col min="11" max="11" width="15.28515625" style="31" customWidth="1"/>
    <col min="12" max="16384" width="9.140625" style="31"/>
  </cols>
  <sheetData>
    <row r="1" spans="1:11" x14ac:dyDescent="0.2">
      <c r="A1" s="119" t="s">
        <v>40</v>
      </c>
      <c r="B1" s="120"/>
      <c r="C1" s="120"/>
      <c r="D1" s="120"/>
      <c r="E1" s="120"/>
      <c r="F1" s="120"/>
      <c r="G1" s="120"/>
      <c r="H1" s="120"/>
      <c r="I1" s="120"/>
      <c r="J1" s="121"/>
      <c r="K1" s="65"/>
    </row>
    <row r="2" spans="1:11" ht="34.5" customHeight="1" x14ac:dyDescent="0.2">
      <c r="A2" s="36" t="s">
        <v>26</v>
      </c>
      <c r="B2" s="36" t="s">
        <v>27</v>
      </c>
      <c r="C2" s="105" t="s">
        <v>28</v>
      </c>
      <c r="D2" s="36" t="s">
        <v>29</v>
      </c>
      <c r="E2" s="36" t="s">
        <v>30</v>
      </c>
      <c r="F2" s="36" t="s">
        <v>41</v>
      </c>
      <c r="G2" s="36" t="s">
        <v>32</v>
      </c>
      <c r="H2" s="105" t="s">
        <v>33</v>
      </c>
      <c r="I2" s="36" t="s">
        <v>34</v>
      </c>
      <c r="J2" s="36" t="s">
        <v>42</v>
      </c>
      <c r="K2" s="65"/>
    </row>
    <row r="3" spans="1:11" s="109" customFormat="1" x14ac:dyDescent="0.2">
      <c r="A3" s="113">
        <v>1</v>
      </c>
      <c r="B3" s="60" t="s">
        <v>188</v>
      </c>
      <c r="C3" s="59" t="s">
        <v>183</v>
      </c>
      <c r="D3" s="59" t="s">
        <v>36</v>
      </c>
      <c r="E3" s="58" t="s">
        <v>43</v>
      </c>
      <c r="F3" s="58">
        <v>2</v>
      </c>
      <c r="G3" s="58">
        <v>15</v>
      </c>
      <c r="H3" s="70" t="str">
        <f t="shared" ref="H3:H10" si="0">IF(ISBLANK(E3),"",
IF(E3="EE",IF(AND(F3="",G3=""),"Média",IF(F3&gt;=3,IF(G3&gt;=5,"Complexa","Média"),
IF(F3&gt;=2,IF(G3&gt;=16,"Complexa",IF(G3&lt;=4,"Simples","Média")),
IF(G3&lt;=15,"Simples","Média")))),
IF(OR(E3="SE",E3="CE"),IF(AND(F3="",G3=""),"Média",IF(F3&gt;=4,IF(G3&gt;=6,"Complexa","Média"),
IF(F3&gt;=2,IF(G3&gt;=20,"Complexa",IF(G3&lt;=5,"Simples","Média")),
IF(G3&lt;=19,"Simples","Média")))),
IF(OR(E3="ALI",E3="AIE"),IF(F3&gt;=6,IF(G3&gt;=20,"Complexa","Média"),
IF(F3&gt;=2,IF(G3&gt;=51,"Complexa",IF(G3&lt;=19,"Simples","Média")),
IF(G3&lt;=50,"Simples","Média")))))))</f>
        <v>Média</v>
      </c>
      <c r="I3" s="70">
        <f t="shared" ref="I3:I10" si="1">IF(ISBLANK(E3),"",IF(D3="INC",1,IF(D3="ALT",0.5,IF(D3="EXC",0.25,0))))</f>
        <v>0.5</v>
      </c>
      <c r="J3" s="71">
        <f t="shared" ref="J3:J10" si="2">IF(E3="EE",IF(H3="Simples",3,IF(H3="Média",4,IF(H3="Complexa",6,"")))*I3,
IF(E3="CE",IF(H3="Simples",3,IF(H3="Média",4,IF(H3="Complexa",6,"")))*I3,
IF(E3="SE",IF(H3="Simples",4,IF(H3="Média",5,IF(H3="Complexa",7,"")))*I3,""
)))</f>
        <v>2</v>
      </c>
      <c r="K3" s="110"/>
    </row>
    <row r="4" spans="1:11" s="109" customFormat="1" x14ac:dyDescent="0.2">
      <c r="A4" s="72">
        <f t="shared" ref="A4:A34" si="3">+A3+1</f>
        <v>2</v>
      </c>
      <c r="B4" s="61" t="s">
        <v>188</v>
      </c>
      <c r="C4" s="62" t="s">
        <v>181</v>
      </c>
      <c r="D4" s="62" t="s">
        <v>36</v>
      </c>
      <c r="E4" s="63" t="s">
        <v>43</v>
      </c>
      <c r="F4" s="63">
        <v>2</v>
      </c>
      <c r="G4" s="63">
        <v>15</v>
      </c>
      <c r="H4" s="73" t="str">
        <f t="shared" si="0"/>
        <v>Média</v>
      </c>
      <c r="I4" s="73">
        <f t="shared" si="1"/>
        <v>0.5</v>
      </c>
      <c r="J4" s="73">
        <f t="shared" si="2"/>
        <v>2</v>
      </c>
    </row>
    <row r="5" spans="1:11" s="109" customFormat="1" x14ac:dyDescent="0.2">
      <c r="A5" s="113">
        <f t="shared" si="3"/>
        <v>3</v>
      </c>
      <c r="B5" s="60" t="s">
        <v>188</v>
      </c>
      <c r="C5" s="59" t="s">
        <v>182</v>
      </c>
      <c r="D5" s="59" t="s">
        <v>36</v>
      </c>
      <c r="E5" s="58" t="s">
        <v>44</v>
      </c>
      <c r="F5" s="58">
        <v>2</v>
      </c>
      <c r="G5" s="58">
        <v>15</v>
      </c>
      <c r="H5" s="70" t="str">
        <f t="shared" si="0"/>
        <v>Média</v>
      </c>
      <c r="I5" s="70">
        <f t="shared" si="1"/>
        <v>0.5</v>
      </c>
      <c r="J5" s="71">
        <f t="shared" si="2"/>
        <v>2</v>
      </c>
    </row>
    <row r="6" spans="1:11" s="109" customFormat="1" x14ac:dyDescent="0.2">
      <c r="A6" s="72">
        <f t="shared" si="3"/>
        <v>4</v>
      </c>
      <c r="B6" s="61" t="s">
        <v>189</v>
      </c>
      <c r="C6" s="62" t="s">
        <v>174</v>
      </c>
      <c r="D6" s="62" t="s">
        <v>36</v>
      </c>
      <c r="E6" s="63" t="s">
        <v>43</v>
      </c>
      <c r="F6" s="63">
        <v>1</v>
      </c>
      <c r="G6" s="63">
        <v>9</v>
      </c>
      <c r="H6" s="73" t="str">
        <f t="shared" si="0"/>
        <v>Simples</v>
      </c>
      <c r="I6" s="73">
        <f t="shared" si="1"/>
        <v>0.5</v>
      </c>
      <c r="J6" s="73">
        <f t="shared" si="2"/>
        <v>1.5</v>
      </c>
    </row>
    <row r="7" spans="1:11" s="109" customFormat="1" x14ac:dyDescent="0.2">
      <c r="A7" s="113">
        <f t="shared" si="3"/>
        <v>5</v>
      </c>
      <c r="B7" s="60" t="s">
        <v>190</v>
      </c>
      <c r="C7" s="59" t="s">
        <v>175</v>
      </c>
      <c r="D7" s="59" t="s">
        <v>36</v>
      </c>
      <c r="E7" s="58" t="s">
        <v>43</v>
      </c>
      <c r="F7" s="58">
        <v>2</v>
      </c>
      <c r="G7" s="58">
        <v>17</v>
      </c>
      <c r="H7" s="70" t="str">
        <f t="shared" si="0"/>
        <v>Complexa</v>
      </c>
      <c r="I7" s="70">
        <f t="shared" si="1"/>
        <v>0.5</v>
      </c>
      <c r="J7" s="71">
        <f t="shared" si="2"/>
        <v>3</v>
      </c>
    </row>
    <row r="8" spans="1:11" s="109" customFormat="1" x14ac:dyDescent="0.2">
      <c r="A8" s="72">
        <f t="shared" si="3"/>
        <v>6</v>
      </c>
      <c r="B8" s="61" t="s">
        <v>190</v>
      </c>
      <c r="C8" s="62" t="s">
        <v>176</v>
      </c>
      <c r="D8" s="62" t="s">
        <v>36</v>
      </c>
      <c r="E8" s="63" t="s">
        <v>43</v>
      </c>
      <c r="F8" s="63">
        <v>2</v>
      </c>
      <c r="G8" s="63">
        <v>17</v>
      </c>
      <c r="H8" s="73" t="str">
        <f t="shared" si="0"/>
        <v>Complexa</v>
      </c>
      <c r="I8" s="73">
        <f t="shared" si="1"/>
        <v>0.5</v>
      </c>
      <c r="J8" s="73">
        <f t="shared" si="2"/>
        <v>3</v>
      </c>
    </row>
    <row r="9" spans="1:11" s="109" customFormat="1" x14ac:dyDescent="0.2">
      <c r="A9" s="113">
        <f t="shared" si="3"/>
        <v>7</v>
      </c>
      <c r="B9" s="60" t="s">
        <v>190</v>
      </c>
      <c r="C9" s="59" t="s">
        <v>177</v>
      </c>
      <c r="D9" s="59" t="s">
        <v>36</v>
      </c>
      <c r="E9" s="58" t="s">
        <v>44</v>
      </c>
      <c r="F9" s="58">
        <v>3</v>
      </c>
      <c r="G9" s="58">
        <v>23</v>
      </c>
      <c r="H9" s="70" t="str">
        <f t="shared" si="0"/>
        <v>Complexa</v>
      </c>
      <c r="I9" s="70">
        <f t="shared" si="1"/>
        <v>0.5</v>
      </c>
      <c r="J9" s="71">
        <f t="shared" si="2"/>
        <v>3</v>
      </c>
    </row>
    <row r="10" spans="1:11" s="109" customFormat="1" x14ac:dyDescent="0.2">
      <c r="A10" s="72">
        <f t="shared" si="3"/>
        <v>8</v>
      </c>
      <c r="B10" s="61" t="s">
        <v>191</v>
      </c>
      <c r="C10" s="62" t="s">
        <v>184</v>
      </c>
      <c r="D10" s="62" t="s">
        <v>36</v>
      </c>
      <c r="E10" s="63" t="s">
        <v>43</v>
      </c>
      <c r="F10" s="63">
        <v>3</v>
      </c>
      <c r="G10" s="63">
        <v>25</v>
      </c>
      <c r="H10" s="73" t="str">
        <f t="shared" si="0"/>
        <v>Complexa</v>
      </c>
      <c r="I10" s="73">
        <f t="shared" si="1"/>
        <v>0.5</v>
      </c>
      <c r="J10" s="73">
        <f t="shared" si="2"/>
        <v>3</v>
      </c>
    </row>
    <row r="11" spans="1:11" x14ac:dyDescent="0.2">
      <c r="A11" s="113">
        <f t="shared" si="3"/>
        <v>9</v>
      </c>
      <c r="B11" s="60" t="s">
        <v>191</v>
      </c>
      <c r="C11" s="59" t="s">
        <v>178</v>
      </c>
      <c r="D11" s="59" t="s">
        <v>36</v>
      </c>
      <c r="E11" s="58" t="s">
        <v>43</v>
      </c>
      <c r="F11" s="58">
        <v>2</v>
      </c>
      <c r="G11" s="58">
        <v>4</v>
      </c>
      <c r="H11" s="70" t="str">
        <f>IF(ISBLANK(E11),"",
IF(E11="EE",IF(AND(F11="",G11=""),"Média",IF(F11&gt;=3,IF(G11&gt;=5,"Complexa","Média"),
IF(F11&gt;=2,IF(G11&gt;=16,"Complexa",IF(G11&lt;=4,"Simples","Média")),
IF(G11&lt;=15,"Simples","Média")))),
IF(OR(E11="SE",E11="CE"),IF(AND(F11="",G11=""),"Média",IF(F11&gt;=4,IF(G11&gt;=6,"Complexa","Média"),
IF(F11&gt;=2,IF(G11&gt;=20,"Complexa",IF(G11&lt;=5,"Simples","Média")),
IF(G11&lt;=19,"Simples","Média")))),
IF(OR(E11="ALI",E11="AIE"),IF(F11&gt;=6,IF(G11&gt;=20,"Complexa","Média"),
IF(F11&gt;=2,IF(G11&gt;=51,"Complexa",IF(G11&lt;=19,"Simples","Média")),
IF(G11&lt;=50,"Simples","Média")))))))</f>
        <v>Simples</v>
      </c>
      <c r="I11" s="70">
        <f>IF(ISBLANK(E11),"",IF(D11="INC",1,IF(D11="ALT",0.5,IF(D11="EXC",0.25,0))))</f>
        <v>0.5</v>
      </c>
      <c r="J11" s="71">
        <f>IF(E11="EE",IF(H11="Simples",3,IF(H11="Média",4,IF(H11="Complexa",6,"")))*I11,
IF(E11="CE",IF(H11="Simples",3,IF(H11="Média",4,IF(H11="Complexa",6,"")))*I11,
IF(E11="SE",IF(H11="Simples",4,IF(H11="Média",5,IF(H11="Complexa",7,"")))*I11,""
)))</f>
        <v>1.5</v>
      </c>
      <c r="K11" s="65"/>
    </row>
    <row r="12" spans="1:11" x14ac:dyDescent="0.2">
      <c r="A12" s="72">
        <f t="shared" si="3"/>
        <v>10</v>
      </c>
      <c r="B12" s="61" t="s">
        <v>191</v>
      </c>
      <c r="C12" s="62" t="s">
        <v>179</v>
      </c>
      <c r="D12" s="62" t="s">
        <v>36</v>
      </c>
      <c r="E12" s="63" t="s">
        <v>45</v>
      </c>
      <c r="F12" s="63">
        <v>3</v>
      </c>
      <c r="G12" s="63">
        <v>38</v>
      </c>
      <c r="H12" s="73" t="str">
        <f>IF(ISBLANK(E12),"",
IF(E12="EE",IF(AND(F12="",G12=""),"Média",IF(F12&gt;=3,IF(G12&gt;=5,"Complexa","Média"),
IF(F12&gt;=2,IF(G12&gt;=16,"Complexa",IF(G12&lt;=4,"Simples","Média")),
IF(G12&lt;=15,"Simples","Média")))),
IF(OR(E12="SE",E12="CE"),IF(AND(F12="",G12=""),"Média",IF(F12&gt;=4,IF(G12&gt;=6,"Complexa","Média"),
IF(F12&gt;=2,IF(G12&gt;=20,"Complexa",IF(G12&lt;=5,"Simples","Média")),
IF(G12&lt;=19,"Simples","Média")))),
IF(OR(E12="ALI",E12="AIE"),IF(F12&gt;=6,IF(G12&gt;=20,"Complexa","Média"),
IF(F12&gt;=2,IF(G12&gt;=51,"Complexa",IF(G12&lt;=19,"Simples","Média")),
IF(G12&lt;=50,"Simples","Média")))))))</f>
        <v>Complexa</v>
      </c>
      <c r="I12" s="73">
        <f>IF(ISBLANK(E12),"",IF(D12="INC",1,IF(D12="ALT",0.5,IF(D12="EXC",0.25,0))))</f>
        <v>0.5</v>
      </c>
      <c r="J12" s="73">
        <f>IF(E12="EE",IF(H12="Simples",3,IF(H12="Média",4,IF(H12="Complexa",6,"")))*I12,
IF(E12="CE",IF(H12="Simples",3,IF(H12="Média",4,IF(H12="Complexa",6,"")))*I12,
IF(E12="SE",IF(H12="Simples",4,IF(H12="Média",5,IF(H12="Complexa",7,"")))*I12,""
)))</f>
        <v>3.5</v>
      </c>
      <c r="K12" s="65"/>
    </row>
    <row r="13" spans="1:11" s="109" customFormat="1" x14ac:dyDescent="0.2">
      <c r="A13" s="113">
        <f t="shared" si="3"/>
        <v>11</v>
      </c>
      <c r="B13" s="240" t="s">
        <v>192</v>
      </c>
      <c r="C13" s="241" t="s">
        <v>180</v>
      </c>
      <c r="D13" s="241" t="s">
        <v>36</v>
      </c>
      <c r="E13" s="242" t="s">
        <v>45</v>
      </c>
      <c r="F13" s="242">
        <v>3</v>
      </c>
      <c r="G13" s="242">
        <v>48</v>
      </c>
      <c r="H13" s="70" t="str">
        <f>IF(ISBLANK(E13),"",
IF(E13="EE",IF(AND(F13="",G13=""),"Média",IF(F13&gt;=3,IF(G13&gt;=5,"Complexa","Média"),
IF(F13&gt;=2,IF(G13&gt;=16,"Complexa",IF(G13&lt;=4,"Simples","Média")),
IF(G13&lt;=15,"Simples","Média")))),
IF(OR(E13="SE",E13="CE"),IF(AND(F13="",G13=""),"Média",IF(F13&gt;=4,IF(G13&gt;=6,"Complexa","Média"),
IF(F13&gt;=2,IF(G13&gt;=20,"Complexa",IF(G13&lt;=5,"Simples","Média")),
IF(G13&lt;=19,"Simples","Média")))),
IF(OR(E13="ALI",E13="AIE"),IF(F13&gt;=6,IF(G13&gt;=20,"Complexa","Média"),
IF(F13&gt;=2,IF(G13&gt;=51,"Complexa",IF(G13&lt;=19,"Simples","Média")),
IF(G13&lt;=50,"Simples","Média")))))))</f>
        <v>Complexa</v>
      </c>
      <c r="I13" s="70">
        <f>IF(ISBLANK(E13),"",IF(D13="INC",1,IF(D13="ALT",0.5,IF(D13="EXC",0.25,0))))</f>
        <v>0.5</v>
      </c>
      <c r="J13" s="71">
        <f>IF(E13="EE",IF(H13="Simples",3,IF(H13="Média",4,IF(H13="Complexa",6,"")))*I13,
IF(E13="CE",IF(H13="Simples",3,IF(H13="Média",4,IF(H13="Complexa",6,"")))*I13,
IF(E13="SE",IF(H13="Simples",4,IF(H13="Média",5,IF(H13="Complexa",7,"")))*I13,""
)))</f>
        <v>3.5</v>
      </c>
    </row>
    <row r="14" spans="1:11" x14ac:dyDescent="0.2">
      <c r="A14" s="72">
        <f t="shared" si="3"/>
        <v>12</v>
      </c>
      <c r="B14" s="61" t="s">
        <v>193</v>
      </c>
      <c r="C14" s="62" t="s">
        <v>194</v>
      </c>
      <c r="D14" s="62" t="s">
        <v>46</v>
      </c>
      <c r="E14" s="63" t="s">
        <v>43</v>
      </c>
      <c r="F14" s="63">
        <v>1</v>
      </c>
      <c r="G14" s="63">
        <v>5</v>
      </c>
      <c r="H14" s="73" t="str">
        <f>IF(ISBLANK(E14),"",
IF(E14="EE",IF(AND(F14="",G14=""),"Média",IF(F14&gt;=3,IF(G14&gt;=5,"Complexa","Média"),
IF(F14&gt;=2,IF(G14&gt;=16,"Complexa",IF(G14&lt;=4,"Simples","Média")),
IF(G14&lt;=15,"Simples","Média")))),
IF(OR(E14="SE",E14="CE"),IF(AND(F14="",G14=""),"Média",IF(F14&gt;=4,IF(G14&gt;=6,"Complexa","Média"),
IF(F14&gt;=2,IF(G14&gt;=20,"Complexa",IF(G14&lt;=5,"Simples","Média")),
IF(G14&lt;=19,"Simples","Média")))),
IF(OR(E14="ALI",E14="AIE"),IF(F14&gt;=6,IF(G14&gt;=20,"Complexa","Média"),
IF(F14&gt;=2,IF(G14&gt;=51,"Complexa",IF(G14&lt;=19,"Simples","Média")),
IF(G14&lt;=50,"Simples","Média")))))))</f>
        <v>Simples</v>
      </c>
      <c r="I14" s="73">
        <f>IF(ISBLANK(E14),"",IF(D14="INC",1,IF(D14="ALT",0.5,IF(D14="EXC",0.25,0))))</f>
        <v>1</v>
      </c>
      <c r="J14" s="73">
        <f>IF(E14="EE",IF(H14="Simples",3,IF(H14="Média",4,IF(H14="Complexa",6,"")))*I14,
IF(E14="CE",IF(H14="Simples",3,IF(H14="Média",4,IF(H14="Complexa",6,"")))*I14,
IF(E14="SE",IF(H14="Simples",4,IF(H14="Média",5,IF(H14="Complexa",7,"")))*I14,""
)))</f>
        <v>3</v>
      </c>
      <c r="K14" s="65"/>
    </row>
    <row r="15" spans="1:11" x14ac:dyDescent="0.2">
      <c r="A15" s="113">
        <f t="shared" si="3"/>
        <v>13</v>
      </c>
      <c r="B15" s="60" t="s">
        <v>196</v>
      </c>
      <c r="C15" s="59" t="s">
        <v>195</v>
      </c>
      <c r="D15" s="59" t="s">
        <v>36</v>
      </c>
      <c r="E15" s="58" t="s">
        <v>45</v>
      </c>
      <c r="F15" s="58">
        <v>2</v>
      </c>
      <c r="G15" s="58">
        <v>23</v>
      </c>
      <c r="H15" s="70" t="str">
        <f>IF(ISBLANK(E15),"",
IF(E15="EE",IF(AND(F15="",G15=""),"Média",IF(F15&gt;=3,IF(G15&gt;=5,"Complexa","Média"),
IF(F15&gt;=2,IF(G15&gt;=16,"Complexa",IF(G15&lt;=4,"Simples","Média")),
IF(G15&lt;=15,"Simples","Média")))),
IF(OR(E15="SE",E15="CE"),IF(AND(F15="",G15=""),"Média",IF(F15&gt;=4,IF(G15&gt;=6,"Complexa","Média"),
IF(F15&gt;=2,IF(G15&gt;=20,"Complexa",IF(G15&lt;=5,"Simples","Média")),
IF(G15&lt;=19,"Simples","Média")))),
IF(OR(E15="ALI",E15="AIE"),IF(F15&gt;=6,IF(G15&gt;=20,"Complexa","Média"),
IF(F15&gt;=2,IF(G15&gt;=51,"Complexa",IF(G15&lt;=19,"Simples","Média")),
IF(G15&lt;=50,"Simples","Média")))))))</f>
        <v>Complexa</v>
      </c>
      <c r="I15" s="70">
        <f>IF(ISBLANK(E15),"",IF(D15="INC",1,IF(D15="ALT",0.5,IF(D15="EXC",0.25,0))))</f>
        <v>0.5</v>
      </c>
      <c r="J15" s="71">
        <f>IF(E15="EE",IF(H15="Simples",3,IF(H15="Média",4,IF(H15="Complexa",6,"")))*I15,
IF(E15="CE",IF(H15="Simples",3,IF(H15="Média",4,IF(H15="Complexa",6,"")))*I15,
IF(E15="SE",IF(H15="Simples",4,IF(H15="Média",5,IF(H15="Complexa",7,"")))*I15,""
)))</f>
        <v>3.5</v>
      </c>
      <c r="K15" s="65"/>
    </row>
    <row r="16" spans="1:11" x14ac:dyDescent="0.2">
      <c r="A16" s="72">
        <f t="shared" si="3"/>
        <v>14</v>
      </c>
      <c r="B16" s="61" t="s">
        <v>193</v>
      </c>
      <c r="C16" s="62" t="s">
        <v>197</v>
      </c>
      <c r="D16" s="62" t="s">
        <v>46</v>
      </c>
      <c r="E16" s="63" t="s">
        <v>43</v>
      </c>
      <c r="F16" s="63">
        <v>2</v>
      </c>
      <c r="G16" s="63">
        <v>10</v>
      </c>
      <c r="H16" s="73" t="str">
        <f t="shared" ref="H16:H22" si="4">IF(ISBLANK(E16),"",
IF(E16="EE",IF(AND(F16="",G16=""),"Média",IF(F16&gt;=3,IF(G16&gt;=5,"Complexa","Média"),
IF(F16&gt;=2,IF(G16&gt;=16,"Complexa",IF(G16&lt;=4,"Simples","Média")),
IF(G16&lt;=15,"Simples","Média")))),
IF(OR(E16="SE",E16="CE"),IF(AND(F16="",G16=""),"Média",IF(F16&gt;=4,IF(G16&gt;=6,"Complexa","Média"),
IF(F16&gt;=2,IF(G16&gt;=20,"Complexa",IF(G16&lt;=5,"Simples","Média")),
IF(G16&lt;=19,"Simples","Média")))),
IF(OR(E16="ALI",E16="AIE"),IF(F16&gt;=6,IF(G16&gt;=20,"Complexa","Média"),
IF(F16&gt;=2,IF(G16&gt;=51,"Complexa",IF(G16&lt;=19,"Simples","Média")),
IF(G16&lt;=50,"Simples","Média")))))))</f>
        <v>Média</v>
      </c>
      <c r="I16" s="73">
        <f t="shared" ref="I16:I22" si="5">IF(ISBLANK(E16),"",IF(D16="INC",1,IF(D16="ALT",0.5,IF(D16="EXC",0.25,0))))</f>
        <v>1</v>
      </c>
      <c r="J16" s="73">
        <f t="shared" ref="J16:J22" si="6">IF(E16="EE",IF(H16="Simples",3,IF(H16="Média",4,IF(H16="Complexa",6,"")))*I16,
IF(E16="CE",IF(H16="Simples",3,IF(H16="Média",4,IF(H16="Complexa",6,"")))*I16,
IF(E16="SE",IF(H16="Simples",4,IF(H16="Média",5,IF(H16="Complexa",7,"")))*I16,""
)))</f>
        <v>4</v>
      </c>
      <c r="K16" s="65"/>
    </row>
    <row r="17" spans="1:20" x14ac:dyDescent="0.2">
      <c r="A17" s="113">
        <f t="shared" si="3"/>
        <v>15</v>
      </c>
      <c r="B17" s="60"/>
      <c r="C17" s="59"/>
      <c r="D17" s="59"/>
      <c r="E17" s="58"/>
      <c r="F17" s="58"/>
      <c r="G17" s="58"/>
      <c r="H17" s="70" t="str">
        <f>IF(ISBLANK(E17),"",
IF(E17="EE",IF(AND(F17="",G17=""),"Média",IF(F17&gt;=3,IF(G17&gt;=5,"Complexa","Média"),
IF(F17&gt;=2,IF(G17&gt;=16,"Complexa",IF(G17&lt;=4,"Simples","Média")),
IF(G17&lt;=15,"Simples","Média")))),
IF(OR(E17="SE",E17="CE"),IF(AND(F17="",G17=""),"Média",IF(F17&gt;=4,IF(G17&gt;=6,"Complexa","Média"),
IF(F17&gt;=2,IF(G17&gt;=20,"Complexa",IF(G17&lt;=5,"Simples","Média")),
IF(G17&lt;=19,"Simples","Média")))),
IF(OR(E17="ALI",E17="AIE"),IF(F17&gt;=6,IF(G17&gt;=20,"Complexa","Média"),
IF(F17&gt;=2,IF(G17&gt;=51,"Complexa",IF(G17&lt;=19,"Simples","Média")),
IF(G17&lt;=50,"Simples","Média")))))))</f>
        <v/>
      </c>
      <c r="I17" s="70" t="str">
        <f>IF(ISBLANK(E17),"",IF(D17="INC",1,IF(D17="ALT",0.5,IF(D17="EXC",0.25,0))))</f>
        <v/>
      </c>
      <c r="J17" s="71" t="str">
        <f>IF(E17="EE",IF(H17="Simples",3,IF(H17="Média",4,IF(H17="Complexa",6,"")))*I17,
IF(E17="CE",IF(H17="Simples",3,IF(H17="Média",4,IF(H17="Complexa",6,"")))*I17,
IF(E17="SE",IF(H17="Simples",4,IF(H17="Média",5,IF(H17="Complexa",7,"")))*I17,""
)))</f>
        <v/>
      </c>
    </row>
    <row r="18" spans="1:20" x14ac:dyDescent="0.2">
      <c r="A18" s="72">
        <f t="shared" si="3"/>
        <v>16</v>
      </c>
      <c r="B18" s="61"/>
      <c r="C18" s="62"/>
      <c r="D18" s="62"/>
      <c r="E18" s="63"/>
      <c r="F18" s="63"/>
      <c r="G18" s="63"/>
      <c r="H18" s="73" t="str">
        <f t="shared" si="4"/>
        <v/>
      </c>
      <c r="I18" s="73" t="str">
        <f t="shared" si="5"/>
        <v/>
      </c>
      <c r="J18" s="73" t="str">
        <f t="shared" si="6"/>
        <v/>
      </c>
    </row>
    <row r="19" spans="1:20" x14ac:dyDescent="0.2">
      <c r="A19" s="113">
        <f t="shared" si="3"/>
        <v>17</v>
      </c>
      <c r="B19" s="60"/>
      <c r="C19" s="59"/>
      <c r="D19" s="59"/>
      <c r="E19" s="58"/>
      <c r="F19" s="58"/>
      <c r="G19" s="58"/>
      <c r="H19" s="70" t="str">
        <f t="shared" si="4"/>
        <v/>
      </c>
      <c r="I19" s="70" t="str">
        <f t="shared" si="5"/>
        <v/>
      </c>
      <c r="J19" s="71" t="str">
        <f t="shared" si="6"/>
        <v/>
      </c>
    </row>
    <row r="20" spans="1:20" x14ac:dyDescent="0.2">
      <c r="A20" s="72">
        <f t="shared" si="3"/>
        <v>18</v>
      </c>
      <c r="B20" s="61"/>
      <c r="C20" s="62"/>
      <c r="D20" s="62"/>
      <c r="E20" s="63"/>
      <c r="F20" s="63"/>
      <c r="G20" s="63"/>
      <c r="H20" s="73" t="str">
        <f>IF(ISBLANK(E20),"",
IF(E20="EE",IF(AND(F20="",G20=""),"Média",IF(F20&gt;=3,IF(G20&gt;=5,"Complexa","Média"),
IF(F20&gt;=2,IF(G20&gt;=16,"Complexa",IF(G20&lt;=4,"Simples","Média")),
IF(G20&lt;=15,"Simples","Média")))),
IF(OR(E20="SE",E20="CE"),IF(AND(F20="",G20=""),"Média",IF(F20&gt;=4,IF(G20&gt;=6,"Complexa","Média"),
IF(F20&gt;=2,IF(G20&gt;=20,"Complexa",IF(G20&lt;=5,"Simples","Média")),
IF(G20&lt;=19,"Simples","Média")))),
IF(OR(E20="ALI",E20="AIE"),IF(F20&gt;=6,IF(G20&gt;=20,"Complexa","Média"),
IF(F20&gt;=2,IF(G20&gt;=51,"Complexa",IF(G20&lt;=19,"Simples","Média")),
IF(G20&lt;=50,"Simples","Média")))))))</f>
        <v/>
      </c>
      <c r="I20" s="73" t="str">
        <f t="shared" si="5"/>
        <v/>
      </c>
      <c r="J20" s="73" t="str">
        <f t="shared" si="6"/>
        <v/>
      </c>
    </row>
    <row r="21" spans="1:20" x14ac:dyDescent="0.2">
      <c r="A21" s="113">
        <f t="shared" si="3"/>
        <v>19</v>
      </c>
      <c r="B21" s="60"/>
      <c r="C21" s="59"/>
      <c r="D21" s="59"/>
      <c r="E21" s="58"/>
      <c r="F21" s="58"/>
      <c r="G21" s="58"/>
      <c r="H21" s="70" t="str">
        <f t="shared" si="4"/>
        <v/>
      </c>
      <c r="I21" s="70" t="str">
        <f t="shared" si="5"/>
        <v/>
      </c>
      <c r="J21" s="71" t="str">
        <f t="shared" si="6"/>
        <v/>
      </c>
    </row>
    <row r="22" spans="1:20" x14ac:dyDescent="0.2">
      <c r="A22" s="72">
        <f t="shared" si="3"/>
        <v>20</v>
      </c>
      <c r="B22" s="61"/>
      <c r="C22" s="62"/>
      <c r="D22" s="62"/>
      <c r="E22" s="63"/>
      <c r="F22" s="63"/>
      <c r="G22" s="63"/>
      <c r="H22" s="73" t="str">
        <f t="shared" si="4"/>
        <v/>
      </c>
      <c r="I22" s="73" t="str">
        <f t="shared" si="5"/>
        <v/>
      </c>
      <c r="J22" s="73" t="str">
        <f t="shared" si="6"/>
        <v/>
      </c>
    </row>
    <row r="23" spans="1:20" x14ac:dyDescent="0.2">
      <c r="A23" s="113">
        <f t="shared" si="3"/>
        <v>21</v>
      </c>
      <c r="B23" s="60"/>
      <c r="C23" s="59"/>
      <c r="D23" s="59"/>
      <c r="E23" s="58"/>
      <c r="F23" s="58"/>
      <c r="G23" s="58"/>
      <c r="H23" s="70" t="str">
        <f t="shared" ref="H23:H63" si="7">IF(ISBLANK(E23),"",
IF(E23="EE",IF(AND(F23="",G23=""),"Média",IF(F23&gt;=3,IF(G23&gt;=5,"Complexa","Média"),
IF(F23&gt;=2,IF(G23&gt;=16,"Complexa",IF(G23&lt;=4,"Simples","Média")),
IF(G23&lt;=15,"Simples","Média")))),
IF(OR(E23="SE",E23="CE"),IF(AND(F23="",G23=""),"Média",IF(F23&gt;=4,IF(G23&gt;=6,"Complexa","Média"),
IF(F23&gt;=2,IF(G23&gt;=20,"Complexa",IF(G23&lt;=5,"Simples","Média")),
IF(G23&lt;=19,"Simples","Média")))),
IF(OR(E23="ALI",E23="AIE"),IF(F23&gt;=6,IF(G23&gt;=20,"Complexa","Média"),
IF(F23&gt;=2,IF(G23&gt;=51,"Complexa",IF(G23&lt;=19,"Simples","Média")),
IF(G23&lt;=50,"Simples","Média")))))))</f>
        <v/>
      </c>
      <c r="I23" s="70" t="str">
        <f t="shared" ref="I23:I67" si="8">IF(ISBLANK(E23),"",IF(D23="INC",1,IF(D23="ALT",0.5,IF(D23="EXC",0.25,0))))</f>
        <v/>
      </c>
      <c r="J23" s="71" t="str">
        <f t="shared" ref="J23:J67" si="9">IF(E23="EE",IF(H23="Simples",3,IF(H23="Média",4,IF(H23="Complexa",6,"")))*I23,
IF(E23="CE",IF(H23="Simples",3,IF(H23="Média",4,IF(H23="Complexa",6,"")))*I23,
IF(E23="SE",IF(H23="Simples",4,IF(H23="Média",5,IF(H23="Complexa",7,"")))*I23,""
)))</f>
        <v/>
      </c>
    </row>
    <row r="24" spans="1:20" x14ac:dyDescent="0.2">
      <c r="A24" s="72">
        <f t="shared" si="3"/>
        <v>22</v>
      </c>
      <c r="B24" s="61"/>
      <c r="C24" s="62"/>
      <c r="D24" s="62"/>
      <c r="E24" s="63"/>
      <c r="F24" s="63"/>
      <c r="G24" s="63"/>
      <c r="H24" s="73" t="str">
        <f t="shared" si="7"/>
        <v/>
      </c>
      <c r="I24" s="73" t="str">
        <f t="shared" si="8"/>
        <v/>
      </c>
      <c r="J24" s="73" t="str">
        <f t="shared" si="9"/>
        <v/>
      </c>
    </row>
    <row r="25" spans="1:20" x14ac:dyDescent="0.2">
      <c r="A25" s="113">
        <f t="shared" si="3"/>
        <v>23</v>
      </c>
      <c r="B25" s="60"/>
      <c r="C25" s="59"/>
      <c r="D25" s="59"/>
      <c r="E25" s="58"/>
      <c r="F25" s="58"/>
      <c r="G25" s="58"/>
      <c r="H25" s="70" t="str">
        <f t="shared" si="7"/>
        <v/>
      </c>
      <c r="I25" s="70" t="str">
        <f t="shared" si="8"/>
        <v/>
      </c>
      <c r="J25" s="71" t="str">
        <f t="shared" si="9"/>
        <v/>
      </c>
    </row>
    <row r="26" spans="1:20" x14ac:dyDescent="0.2">
      <c r="A26" s="72">
        <f t="shared" si="3"/>
        <v>24</v>
      </c>
      <c r="B26" s="61"/>
      <c r="C26" s="62"/>
      <c r="D26" s="62"/>
      <c r="E26" s="63"/>
      <c r="F26" s="63"/>
      <c r="G26" s="63"/>
      <c r="H26" s="73" t="str">
        <f t="shared" si="7"/>
        <v/>
      </c>
      <c r="I26" s="73" t="str">
        <f t="shared" si="8"/>
        <v/>
      </c>
      <c r="J26" s="73" t="str">
        <f t="shared" si="9"/>
        <v/>
      </c>
    </row>
    <row r="27" spans="1:20" x14ac:dyDescent="0.2">
      <c r="A27" s="113">
        <f t="shared" si="3"/>
        <v>25</v>
      </c>
      <c r="B27" s="60"/>
      <c r="C27" s="59"/>
      <c r="D27" s="59"/>
      <c r="E27" s="58"/>
      <c r="F27" s="58"/>
      <c r="G27" s="58"/>
      <c r="H27" s="70" t="str">
        <f t="shared" si="7"/>
        <v/>
      </c>
      <c r="I27" s="70" t="str">
        <f t="shared" si="8"/>
        <v/>
      </c>
      <c r="J27" s="71" t="str">
        <f t="shared" si="9"/>
        <v/>
      </c>
    </row>
    <row r="28" spans="1:20" x14ac:dyDescent="0.2">
      <c r="A28" s="72">
        <f t="shared" si="3"/>
        <v>26</v>
      </c>
      <c r="B28" s="61"/>
      <c r="C28" s="62"/>
      <c r="D28" s="62"/>
      <c r="E28" s="63"/>
      <c r="F28" s="63"/>
      <c r="G28" s="63"/>
      <c r="H28" s="73" t="str">
        <f t="shared" si="7"/>
        <v/>
      </c>
      <c r="I28" s="73" t="str">
        <f t="shared" si="8"/>
        <v/>
      </c>
      <c r="J28" s="73" t="str">
        <f t="shared" si="9"/>
        <v/>
      </c>
    </row>
    <row r="29" spans="1:20" x14ac:dyDescent="0.2">
      <c r="A29" s="113">
        <f t="shared" si="3"/>
        <v>27</v>
      </c>
      <c r="B29" s="60"/>
      <c r="C29" s="59"/>
      <c r="D29" s="59"/>
      <c r="E29" s="58"/>
      <c r="F29" s="58"/>
      <c r="G29" s="58"/>
      <c r="H29" s="70" t="str">
        <f t="shared" si="7"/>
        <v/>
      </c>
      <c r="I29" s="70" t="str">
        <f t="shared" si="8"/>
        <v/>
      </c>
      <c r="J29" s="71" t="str">
        <f t="shared" si="9"/>
        <v/>
      </c>
    </row>
    <row r="30" spans="1:20" x14ac:dyDescent="0.2">
      <c r="A30" s="113">
        <f t="shared" si="3"/>
        <v>28</v>
      </c>
      <c r="B30" s="60"/>
      <c r="C30" s="59"/>
      <c r="D30" s="59"/>
      <c r="E30" s="58"/>
      <c r="F30" s="58"/>
      <c r="G30" s="58"/>
      <c r="H30" s="73" t="str">
        <f t="shared" si="7"/>
        <v/>
      </c>
      <c r="I30" s="73" t="str">
        <f t="shared" si="8"/>
        <v/>
      </c>
      <c r="J30" s="73" t="str">
        <f t="shared" si="9"/>
        <v/>
      </c>
    </row>
    <row r="31" spans="1:20" x14ac:dyDescent="0.2">
      <c r="A31" s="72">
        <f t="shared" si="3"/>
        <v>29</v>
      </c>
      <c r="B31" s="61"/>
      <c r="C31" s="62"/>
      <c r="D31" s="62"/>
      <c r="E31" s="63"/>
      <c r="F31" s="63"/>
      <c r="G31" s="63"/>
      <c r="H31" s="70" t="str">
        <f t="shared" si="7"/>
        <v/>
      </c>
      <c r="I31" s="70" t="str">
        <f t="shared" si="8"/>
        <v/>
      </c>
      <c r="J31" s="71" t="str">
        <f t="shared" si="9"/>
        <v/>
      </c>
    </row>
    <row r="32" spans="1:20" x14ac:dyDescent="0.2">
      <c r="A32" s="113">
        <f t="shared" si="3"/>
        <v>30</v>
      </c>
      <c r="B32" s="60"/>
      <c r="C32" s="59"/>
      <c r="D32" s="59"/>
      <c r="E32" s="58"/>
      <c r="F32" s="58"/>
      <c r="G32" s="58"/>
      <c r="H32" s="73" t="str">
        <f t="shared" si="7"/>
        <v/>
      </c>
      <c r="I32" s="73" t="str">
        <f t="shared" si="8"/>
        <v/>
      </c>
      <c r="J32" s="73" t="str">
        <f t="shared" si="9"/>
        <v/>
      </c>
      <c r="K32" s="65"/>
      <c r="L32" s="65"/>
      <c r="M32" s="65"/>
      <c r="N32" s="65"/>
      <c r="O32" s="65"/>
      <c r="P32" s="65"/>
      <c r="Q32" s="65"/>
      <c r="R32" s="65"/>
      <c r="S32" s="65"/>
      <c r="T32" s="65"/>
    </row>
    <row r="33" spans="1:20" x14ac:dyDescent="0.2">
      <c r="A33" s="72">
        <f t="shared" si="3"/>
        <v>31</v>
      </c>
      <c r="B33" s="61"/>
      <c r="C33" s="62"/>
      <c r="D33" s="62"/>
      <c r="E33" s="63"/>
      <c r="F33" s="63"/>
      <c r="G33" s="63"/>
      <c r="H33" s="70" t="str">
        <f t="shared" si="7"/>
        <v/>
      </c>
      <c r="I33" s="70" t="str">
        <f t="shared" si="8"/>
        <v/>
      </c>
      <c r="J33" s="71" t="str">
        <f t="shared" si="9"/>
        <v/>
      </c>
      <c r="K33" s="65"/>
      <c r="L33" s="65"/>
      <c r="M33" s="65"/>
      <c r="N33" s="65"/>
      <c r="O33" s="65"/>
      <c r="P33" s="65"/>
      <c r="Q33" s="65"/>
      <c r="R33" s="65"/>
      <c r="S33" s="65"/>
      <c r="T33" s="65"/>
    </row>
    <row r="34" spans="1:20" x14ac:dyDescent="0.2">
      <c r="A34" s="113">
        <f t="shared" si="3"/>
        <v>32</v>
      </c>
      <c r="B34" s="60"/>
      <c r="C34" s="59"/>
      <c r="D34" s="59"/>
      <c r="E34" s="58"/>
      <c r="F34" s="58"/>
      <c r="G34" s="58"/>
      <c r="H34" s="73" t="str">
        <f t="shared" si="7"/>
        <v/>
      </c>
      <c r="I34" s="73" t="str">
        <f t="shared" si="8"/>
        <v/>
      </c>
      <c r="J34" s="73" t="str">
        <f t="shared" si="9"/>
        <v/>
      </c>
      <c r="K34" s="65"/>
      <c r="L34" s="65"/>
      <c r="M34" s="65"/>
      <c r="N34" s="65"/>
      <c r="O34" s="65"/>
      <c r="P34" s="65"/>
      <c r="Q34" s="65"/>
      <c r="R34" s="65"/>
      <c r="S34" s="65"/>
      <c r="T34" s="65"/>
    </row>
    <row r="35" spans="1:20" x14ac:dyDescent="0.2">
      <c r="A35" s="72">
        <f t="shared" ref="A35:A66" si="10">+A34+1</f>
        <v>33</v>
      </c>
      <c r="B35" s="61"/>
      <c r="C35" s="62"/>
      <c r="D35" s="62"/>
      <c r="E35" s="63"/>
      <c r="F35" s="63"/>
      <c r="G35" s="63"/>
      <c r="H35" s="70" t="str">
        <f t="shared" si="7"/>
        <v/>
      </c>
      <c r="I35" s="70" t="str">
        <f t="shared" si="8"/>
        <v/>
      </c>
      <c r="J35" s="71" t="str">
        <f t="shared" si="9"/>
        <v/>
      </c>
      <c r="K35" s="65"/>
      <c r="L35" s="65"/>
      <c r="M35" s="65"/>
      <c r="N35" s="65"/>
      <c r="O35" s="65"/>
      <c r="P35" s="65"/>
      <c r="Q35" s="65"/>
      <c r="R35" s="65"/>
      <c r="S35" s="65"/>
      <c r="T35" s="65"/>
    </row>
    <row r="36" spans="1:20" x14ac:dyDescent="0.2">
      <c r="A36" s="113">
        <f t="shared" si="10"/>
        <v>34</v>
      </c>
      <c r="B36" s="60"/>
      <c r="C36" s="59"/>
      <c r="D36" s="59"/>
      <c r="E36" s="58"/>
      <c r="F36" s="58"/>
      <c r="G36" s="58"/>
      <c r="H36" s="73" t="str">
        <f t="shared" si="7"/>
        <v/>
      </c>
      <c r="I36" s="73" t="str">
        <f t="shared" si="8"/>
        <v/>
      </c>
      <c r="J36" s="73" t="str">
        <f t="shared" si="9"/>
        <v/>
      </c>
      <c r="K36" s="65"/>
      <c r="L36" s="65"/>
      <c r="M36" s="65"/>
      <c r="N36" s="65"/>
      <c r="O36" s="65"/>
      <c r="P36" s="65"/>
      <c r="Q36" s="65"/>
      <c r="R36" s="65"/>
      <c r="S36" s="65"/>
      <c r="T36" s="65"/>
    </row>
    <row r="37" spans="1:20" x14ac:dyDescent="0.2">
      <c r="A37" s="72">
        <f t="shared" si="10"/>
        <v>35</v>
      </c>
      <c r="B37" s="61"/>
      <c r="C37" s="62"/>
      <c r="D37" s="62"/>
      <c r="E37" s="63"/>
      <c r="F37" s="63"/>
      <c r="G37" s="63"/>
      <c r="H37" s="70" t="str">
        <f t="shared" si="7"/>
        <v/>
      </c>
      <c r="I37" s="70" t="str">
        <f t="shared" si="8"/>
        <v/>
      </c>
      <c r="J37" s="71" t="str">
        <f t="shared" si="9"/>
        <v/>
      </c>
      <c r="K37" s="65"/>
      <c r="L37" s="65"/>
      <c r="M37" s="65"/>
      <c r="N37" s="65"/>
      <c r="O37" s="65"/>
      <c r="P37" s="65"/>
      <c r="Q37" s="65"/>
      <c r="R37" s="65"/>
      <c r="S37" s="65"/>
      <c r="T37" s="65"/>
    </row>
    <row r="38" spans="1:20" x14ac:dyDescent="0.2">
      <c r="A38" s="113">
        <f t="shared" si="10"/>
        <v>36</v>
      </c>
      <c r="B38" s="60"/>
      <c r="C38" s="59"/>
      <c r="D38" s="59"/>
      <c r="E38" s="58"/>
      <c r="F38" s="58"/>
      <c r="G38" s="58"/>
      <c r="H38" s="73" t="str">
        <f t="shared" si="7"/>
        <v/>
      </c>
      <c r="I38" s="73" t="str">
        <f t="shared" si="8"/>
        <v/>
      </c>
      <c r="J38" s="73" t="str">
        <f t="shared" si="9"/>
        <v/>
      </c>
      <c r="K38" s="65"/>
      <c r="L38" s="65"/>
      <c r="M38" s="65"/>
      <c r="N38" s="65"/>
      <c r="O38" s="65"/>
      <c r="P38" s="65"/>
      <c r="Q38" s="65"/>
      <c r="R38" s="65"/>
      <c r="S38" s="65"/>
      <c r="T38" s="65"/>
    </row>
    <row r="39" spans="1:20" x14ac:dyDescent="0.2">
      <c r="A39" s="72">
        <f t="shared" si="10"/>
        <v>37</v>
      </c>
      <c r="B39" s="61"/>
      <c r="C39" s="62"/>
      <c r="D39" s="62"/>
      <c r="E39" s="63"/>
      <c r="F39" s="63"/>
      <c r="G39" s="63"/>
      <c r="H39" s="70" t="str">
        <f t="shared" si="7"/>
        <v/>
      </c>
      <c r="I39" s="70" t="str">
        <f t="shared" si="8"/>
        <v/>
      </c>
      <c r="J39" s="71" t="str">
        <f t="shared" si="9"/>
        <v/>
      </c>
      <c r="K39" s="65"/>
      <c r="L39" s="65"/>
      <c r="M39" s="65"/>
      <c r="N39" s="65"/>
      <c r="O39" s="65"/>
      <c r="P39" s="65"/>
      <c r="Q39" s="65"/>
      <c r="R39" s="65"/>
      <c r="S39" s="65"/>
      <c r="T39" s="65"/>
    </row>
    <row r="40" spans="1:20" x14ac:dyDescent="0.2">
      <c r="A40" s="113">
        <f t="shared" si="10"/>
        <v>38</v>
      </c>
      <c r="B40" s="60"/>
      <c r="C40" s="59"/>
      <c r="D40" s="59"/>
      <c r="E40" s="58"/>
      <c r="F40" s="58"/>
      <c r="G40" s="58"/>
      <c r="H40" s="73" t="str">
        <f t="shared" si="7"/>
        <v/>
      </c>
      <c r="I40" s="73" t="str">
        <f t="shared" si="8"/>
        <v/>
      </c>
      <c r="J40" s="73" t="str">
        <f t="shared" si="9"/>
        <v/>
      </c>
      <c r="K40" s="65"/>
      <c r="L40" s="65"/>
      <c r="M40" s="65"/>
      <c r="N40" s="65"/>
      <c r="O40" s="65"/>
      <c r="P40" s="65"/>
      <c r="Q40" s="65"/>
      <c r="R40" s="65"/>
      <c r="S40" s="65"/>
      <c r="T40" s="65"/>
    </row>
    <row r="41" spans="1:20" x14ac:dyDescent="0.2">
      <c r="A41" s="72">
        <f>+A40+1</f>
        <v>39</v>
      </c>
      <c r="B41" s="61"/>
      <c r="C41" s="62"/>
      <c r="D41" s="62"/>
      <c r="E41" s="63"/>
      <c r="F41" s="63"/>
      <c r="G41" s="63"/>
      <c r="H41" s="70" t="str">
        <f t="shared" si="7"/>
        <v/>
      </c>
      <c r="I41" s="70" t="str">
        <f t="shared" si="8"/>
        <v/>
      </c>
      <c r="J41" s="71" t="str">
        <f t="shared" si="9"/>
        <v/>
      </c>
      <c r="K41" s="65"/>
      <c r="L41" s="65"/>
      <c r="M41" s="65"/>
      <c r="N41" s="65"/>
      <c r="O41" s="65"/>
      <c r="P41" s="65"/>
      <c r="Q41" s="65"/>
      <c r="R41" s="65"/>
      <c r="S41" s="65"/>
      <c r="T41" s="65"/>
    </row>
    <row r="42" spans="1:20" x14ac:dyDescent="0.2">
      <c r="A42" s="113">
        <f t="shared" si="10"/>
        <v>40</v>
      </c>
      <c r="B42" s="60"/>
      <c r="C42" s="59"/>
      <c r="D42" s="59"/>
      <c r="E42" s="58"/>
      <c r="F42" s="58"/>
      <c r="G42" s="58"/>
      <c r="H42" s="73" t="str">
        <f t="shared" si="7"/>
        <v/>
      </c>
      <c r="I42" s="73" t="str">
        <f t="shared" si="8"/>
        <v/>
      </c>
      <c r="J42" s="73" t="str">
        <f t="shared" si="9"/>
        <v/>
      </c>
      <c r="K42" s="65"/>
      <c r="L42" s="65"/>
      <c r="M42" s="65"/>
      <c r="N42" s="65"/>
      <c r="O42" s="65"/>
      <c r="P42" s="65"/>
      <c r="Q42" s="65"/>
      <c r="R42" s="65"/>
      <c r="S42" s="65"/>
      <c r="T42" s="65"/>
    </row>
    <row r="43" spans="1:20" x14ac:dyDescent="0.2">
      <c r="A43" s="72">
        <f t="shared" si="10"/>
        <v>41</v>
      </c>
      <c r="B43" s="61"/>
      <c r="C43" s="62"/>
      <c r="D43" s="62"/>
      <c r="E43" s="63"/>
      <c r="F43" s="63"/>
      <c r="G43" s="63"/>
      <c r="H43" s="70" t="str">
        <f t="shared" si="7"/>
        <v/>
      </c>
      <c r="I43" s="70" t="str">
        <f t="shared" si="8"/>
        <v/>
      </c>
      <c r="J43" s="71" t="str">
        <f t="shared" si="9"/>
        <v/>
      </c>
      <c r="K43" s="65"/>
      <c r="L43" s="65"/>
      <c r="M43" s="65"/>
      <c r="N43" s="65"/>
      <c r="O43" s="65"/>
      <c r="P43" s="65"/>
      <c r="Q43" s="65"/>
      <c r="R43" s="65"/>
      <c r="S43" s="65"/>
      <c r="T43" s="65"/>
    </row>
    <row r="44" spans="1:20" x14ac:dyDescent="0.2">
      <c r="A44" s="113">
        <f t="shared" si="10"/>
        <v>42</v>
      </c>
      <c r="B44" s="60"/>
      <c r="C44" s="59"/>
      <c r="D44" s="59"/>
      <c r="E44" s="58"/>
      <c r="F44" s="58"/>
      <c r="G44" s="58"/>
      <c r="H44" s="73" t="str">
        <f t="shared" si="7"/>
        <v/>
      </c>
      <c r="I44" s="73" t="str">
        <f t="shared" si="8"/>
        <v/>
      </c>
      <c r="J44" s="73" t="str">
        <f t="shared" si="9"/>
        <v/>
      </c>
      <c r="K44" s="65"/>
      <c r="L44" s="65"/>
      <c r="M44" s="65"/>
      <c r="N44" s="65"/>
      <c r="O44" s="65"/>
      <c r="P44" s="65"/>
      <c r="Q44" s="65"/>
      <c r="R44" s="65"/>
      <c r="S44" s="65"/>
      <c r="T44" s="65"/>
    </row>
    <row r="45" spans="1:20" x14ac:dyDescent="0.2">
      <c r="A45" s="72">
        <f t="shared" si="10"/>
        <v>43</v>
      </c>
      <c r="B45" s="61"/>
      <c r="C45" s="62"/>
      <c r="D45" s="62"/>
      <c r="E45" s="63"/>
      <c r="F45" s="63"/>
      <c r="G45" s="63"/>
      <c r="H45" s="70" t="str">
        <f t="shared" si="7"/>
        <v/>
      </c>
      <c r="I45" s="70" t="str">
        <f t="shared" si="8"/>
        <v/>
      </c>
      <c r="J45" s="71" t="str">
        <f t="shared" si="9"/>
        <v/>
      </c>
      <c r="K45" s="65"/>
      <c r="L45" s="65"/>
      <c r="M45" s="65"/>
      <c r="N45" s="65"/>
      <c r="O45" s="65"/>
      <c r="P45" s="65"/>
      <c r="Q45" s="65"/>
      <c r="R45" s="65"/>
      <c r="S45" s="65"/>
      <c r="T45" s="65"/>
    </row>
    <row r="46" spans="1:20" x14ac:dyDescent="0.2">
      <c r="A46" s="113">
        <f t="shared" si="10"/>
        <v>44</v>
      </c>
      <c r="B46" s="60"/>
      <c r="C46" s="59"/>
      <c r="D46" s="59"/>
      <c r="E46" s="58"/>
      <c r="F46" s="58"/>
      <c r="G46" s="58"/>
      <c r="H46" s="73" t="str">
        <f t="shared" si="7"/>
        <v/>
      </c>
      <c r="I46" s="73" t="str">
        <f t="shared" si="8"/>
        <v/>
      </c>
      <c r="J46" s="73" t="str">
        <f t="shared" si="9"/>
        <v/>
      </c>
      <c r="K46" s="65" t="str">
        <f>IF(J46="EE",IF(#REF!="Simples",3,IF(#REF!="Média",4,IF(#REF!="Complexa",6,""))),
IF(J46="CE",IF(#REF!="Simples",3,IF(#REF!="Média",4,IF(#REF!="Complexa",6,""))),
IF(J46="SE",IF(#REF!="Simples",4,IF(#REF!="Média",5,IF(#REF!="Complexa",7,""))),""
)))</f>
        <v/>
      </c>
      <c r="L46" s="65" t="e">
        <f>IF(#REF!="EE",IF(K46="Simples",3,IF(K46="Média",4,IF(K46="Complexa",6,""))),
IF(#REF!="CE",IF(K46="Simples",3,IF(K46="Média",4,IF(K46="Complexa",6,""))),
IF(#REF!="SE",IF(K46="Simples",4,IF(K46="Média",5,IF(K46="Complexa",7,""))),""
)))</f>
        <v>#REF!</v>
      </c>
      <c r="M46" s="65" t="e">
        <f>IF(#REF!="EE",IF(L46="Simples",3,IF(L46="Média",4,IF(L46="Complexa",6,""))),
IF(#REF!="CE",IF(L46="Simples",3,IF(L46="Média",4,IF(L46="Complexa",6,""))),
IF(#REF!="SE",IF(L46="Simples",4,IF(L46="Média",5,IF(L46="Complexa",7,""))),""
)))</f>
        <v>#REF!</v>
      </c>
      <c r="N46" s="65" t="e">
        <f>IF(#REF!="EE",IF(M46="Simples",3,IF(M46="Média",4,IF(M46="Complexa",6,""))),
IF(#REF!="CE",IF(M46="Simples",3,IF(M46="Média",4,IF(M46="Complexa",6,""))),
IF(#REF!="SE",IF(M46="Simples",4,IF(M46="Média",5,IF(M46="Complexa",7,""))),""
)))</f>
        <v>#REF!</v>
      </c>
      <c r="O46" s="65" t="str">
        <f t="shared" ref="O46:T46" si="11">IF(K46="EE",IF(N46="Simples",3,IF(N46="Média",4,IF(N46="Complexa",6,""))),
IF(K46="CE",IF(N46="Simples",3,IF(N46="Média",4,IF(N46="Complexa",6,""))),
IF(K46="SE",IF(N46="Simples",4,IF(N46="Média",5,IF(N46="Complexa",7,""))),""
)))</f>
        <v/>
      </c>
      <c r="P46" s="65" t="e">
        <f t="shared" si="11"/>
        <v>#REF!</v>
      </c>
      <c r="Q46" s="65" t="e">
        <f t="shared" si="11"/>
        <v>#REF!</v>
      </c>
      <c r="R46" s="65" t="e">
        <f t="shared" si="11"/>
        <v>#REF!</v>
      </c>
      <c r="S46" s="65" t="str">
        <f t="shared" si="11"/>
        <v/>
      </c>
      <c r="T46" s="65" t="e">
        <f t="shared" si="11"/>
        <v>#REF!</v>
      </c>
    </row>
    <row r="47" spans="1:20" x14ac:dyDescent="0.2">
      <c r="A47" s="72">
        <f t="shared" si="10"/>
        <v>45</v>
      </c>
      <c r="B47" s="61"/>
      <c r="C47" s="62"/>
      <c r="D47" s="62"/>
      <c r="E47" s="63"/>
      <c r="F47" s="63"/>
      <c r="G47" s="63"/>
      <c r="H47" s="70" t="str">
        <f t="shared" si="7"/>
        <v/>
      </c>
      <c r="I47" s="70" t="str">
        <f t="shared" si="8"/>
        <v/>
      </c>
      <c r="J47" s="71" t="str">
        <f t="shared" si="9"/>
        <v/>
      </c>
      <c r="K47" s="65"/>
      <c r="L47" s="65"/>
      <c r="M47" s="65"/>
      <c r="N47" s="65"/>
      <c r="O47" s="65"/>
      <c r="P47" s="65"/>
      <c r="Q47" s="65"/>
      <c r="R47" s="65"/>
      <c r="S47" s="65"/>
      <c r="T47" s="65"/>
    </row>
    <row r="48" spans="1:20" x14ac:dyDescent="0.2">
      <c r="A48" s="113">
        <f t="shared" si="10"/>
        <v>46</v>
      </c>
      <c r="B48" s="60"/>
      <c r="C48" s="59"/>
      <c r="D48" s="59"/>
      <c r="E48" s="58"/>
      <c r="F48" s="58"/>
      <c r="G48" s="58"/>
      <c r="H48" s="73" t="str">
        <f t="shared" si="7"/>
        <v/>
      </c>
      <c r="I48" s="73" t="str">
        <f t="shared" si="8"/>
        <v/>
      </c>
      <c r="J48" s="73" t="str">
        <f t="shared" si="9"/>
        <v/>
      </c>
    </row>
    <row r="49" spans="1:10" x14ac:dyDescent="0.2">
      <c r="A49" s="72">
        <f t="shared" si="10"/>
        <v>47</v>
      </c>
      <c r="B49" s="61"/>
      <c r="C49" s="62"/>
      <c r="D49" s="62"/>
      <c r="E49" s="63"/>
      <c r="F49" s="63"/>
      <c r="G49" s="63"/>
      <c r="H49" s="70" t="str">
        <f t="shared" si="7"/>
        <v/>
      </c>
      <c r="I49" s="70" t="str">
        <f t="shared" si="8"/>
        <v/>
      </c>
      <c r="J49" s="71" t="str">
        <f t="shared" si="9"/>
        <v/>
      </c>
    </row>
    <row r="50" spans="1:10" x14ac:dyDescent="0.2">
      <c r="A50" s="113">
        <f t="shared" si="10"/>
        <v>48</v>
      </c>
      <c r="B50" s="60"/>
      <c r="C50" s="59"/>
      <c r="D50" s="59"/>
      <c r="E50" s="58"/>
      <c r="F50" s="58"/>
      <c r="G50" s="58"/>
      <c r="H50" s="73" t="str">
        <f t="shared" si="7"/>
        <v/>
      </c>
      <c r="I50" s="73" t="str">
        <f t="shared" si="8"/>
        <v/>
      </c>
      <c r="J50" s="73" t="str">
        <f t="shared" si="9"/>
        <v/>
      </c>
    </row>
    <row r="51" spans="1:10" x14ac:dyDescent="0.2">
      <c r="A51" s="72">
        <f t="shared" si="10"/>
        <v>49</v>
      </c>
      <c r="B51" s="61"/>
      <c r="C51" s="62"/>
      <c r="D51" s="62"/>
      <c r="E51" s="63"/>
      <c r="F51" s="63"/>
      <c r="G51" s="63"/>
      <c r="H51" s="70" t="str">
        <f t="shared" si="7"/>
        <v/>
      </c>
      <c r="I51" s="70" t="str">
        <f t="shared" si="8"/>
        <v/>
      </c>
      <c r="J51" s="71" t="str">
        <f t="shared" si="9"/>
        <v/>
      </c>
    </row>
    <row r="52" spans="1:10" x14ac:dyDescent="0.2">
      <c r="A52" s="113">
        <f t="shared" si="10"/>
        <v>50</v>
      </c>
      <c r="B52" s="60"/>
      <c r="C52" s="59"/>
      <c r="D52" s="59"/>
      <c r="E52" s="58"/>
      <c r="F52" s="58"/>
      <c r="G52" s="58"/>
      <c r="H52" s="73" t="str">
        <f t="shared" si="7"/>
        <v/>
      </c>
      <c r="I52" s="73" t="str">
        <f t="shared" si="8"/>
        <v/>
      </c>
      <c r="J52" s="73" t="str">
        <f t="shared" si="9"/>
        <v/>
      </c>
    </row>
    <row r="53" spans="1:10" x14ac:dyDescent="0.2">
      <c r="A53" s="72">
        <f t="shared" si="10"/>
        <v>51</v>
      </c>
      <c r="B53" s="61"/>
      <c r="C53" s="62"/>
      <c r="D53" s="62"/>
      <c r="E53" s="63"/>
      <c r="F53" s="63"/>
      <c r="G53" s="63"/>
      <c r="H53" s="70" t="str">
        <f t="shared" si="7"/>
        <v/>
      </c>
      <c r="I53" s="70" t="str">
        <f t="shared" si="8"/>
        <v/>
      </c>
      <c r="J53" s="71" t="str">
        <f t="shared" si="9"/>
        <v/>
      </c>
    </row>
    <row r="54" spans="1:10" x14ac:dyDescent="0.2">
      <c r="A54" s="113">
        <f>+A53+1</f>
        <v>52</v>
      </c>
      <c r="B54" s="60"/>
      <c r="C54" s="59"/>
      <c r="D54" s="59"/>
      <c r="E54" s="58"/>
      <c r="F54" s="58"/>
      <c r="G54" s="58"/>
      <c r="H54" s="73" t="str">
        <f t="shared" si="7"/>
        <v/>
      </c>
      <c r="I54" s="73" t="str">
        <f t="shared" si="8"/>
        <v/>
      </c>
      <c r="J54" s="73" t="str">
        <f t="shared" si="9"/>
        <v/>
      </c>
    </row>
    <row r="55" spans="1:10" x14ac:dyDescent="0.2">
      <c r="A55" s="72">
        <f t="shared" si="10"/>
        <v>53</v>
      </c>
      <c r="B55" s="61"/>
      <c r="C55" s="62"/>
      <c r="D55" s="62"/>
      <c r="E55" s="63"/>
      <c r="F55" s="63"/>
      <c r="G55" s="63"/>
      <c r="H55" s="70" t="str">
        <f t="shared" si="7"/>
        <v/>
      </c>
      <c r="I55" s="70" t="str">
        <f t="shared" si="8"/>
        <v/>
      </c>
      <c r="J55" s="71" t="str">
        <f t="shared" si="9"/>
        <v/>
      </c>
    </row>
    <row r="56" spans="1:10" x14ac:dyDescent="0.2">
      <c r="A56" s="113">
        <f t="shared" si="10"/>
        <v>54</v>
      </c>
      <c r="B56" s="60"/>
      <c r="C56" s="59"/>
      <c r="D56" s="59"/>
      <c r="E56" s="58"/>
      <c r="F56" s="58"/>
      <c r="G56" s="58"/>
      <c r="H56" s="73" t="str">
        <f t="shared" si="7"/>
        <v/>
      </c>
      <c r="I56" s="73" t="str">
        <f t="shared" si="8"/>
        <v/>
      </c>
      <c r="J56" s="73" t="str">
        <f t="shared" si="9"/>
        <v/>
      </c>
    </row>
    <row r="57" spans="1:10" x14ac:dyDescent="0.2">
      <c r="A57" s="113">
        <f t="shared" si="10"/>
        <v>55</v>
      </c>
      <c r="B57" s="60"/>
      <c r="C57" s="59"/>
      <c r="D57" s="59"/>
      <c r="E57" s="58"/>
      <c r="F57" s="58"/>
      <c r="G57" s="58"/>
      <c r="H57" s="73" t="str">
        <f t="shared" si="7"/>
        <v/>
      </c>
      <c r="I57" s="73" t="str">
        <f t="shared" si="8"/>
        <v/>
      </c>
      <c r="J57" s="73" t="str">
        <f t="shared" si="9"/>
        <v/>
      </c>
    </row>
    <row r="58" spans="1:10" x14ac:dyDescent="0.2">
      <c r="A58" s="72">
        <f t="shared" si="10"/>
        <v>56</v>
      </c>
      <c r="B58" s="61"/>
      <c r="C58" s="62"/>
      <c r="D58" s="62"/>
      <c r="E58" s="63"/>
      <c r="F58" s="63"/>
      <c r="G58" s="63"/>
      <c r="H58" s="70" t="str">
        <f t="shared" si="7"/>
        <v/>
      </c>
      <c r="I58" s="70" t="str">
        <f t="shared" si="8"/>
        <v/>
      </c>
      <c r="J58" s="71" t="str">
        <f t="shared" si="9"/>
        <v/>
      </c>
    </row>
    <row r="59" spans="1:10" x14ac:dyDescent="0.2">
      <c r="A59" s="113">
        <f t="shared" si="10"/>
        <v>57</v>
      </c>
      <c r="B59" s="60"/>
      <c r="C59" s="59"/>
      <c r="D59" s="59"/>
      <c r="E59" s="58"/>
      <c r="F59" s="58"/>
      <c r="G59" s="58"/>
      <c r="H59" s="73" t="str">
        <f t="shared" si="7"/>
        <v/>
      </c>
      <c r="I59" s="73" t="str">
        <f t="shared" si="8"/>
        <v/>
      </c>
      <c r="J59" s="73" t="str">
        <f t="shared" si="9"/>
        <v/>
      </c>
    </row>
    <row r="60" spans="1:10" x14ac:dyDescent="0.2">
      <c r="A60" s="72">
        <f t="shared" si="10"/>
        <v>58</v>
      </c>
      <c r="B60" s="61"/>
      <c r="C60" s="62"/>
      <c r="D60" s="62"/>
      <c r="E60" s="63"/>
      <c r="F60" s="63"/>
      <c r="G60" s="63"/>
      <c r="H60" s="70" t="str">
        <f t="shared" si="7"/>
        <v/>
      </c>
      <c r="I60" s="70" t="str">
        <f t="shared" si="8"/>
        <v/>
      </c>
      <c r="J60" s="71" t="str">
        <f t="shared" si="9"/>
        <v/>
      </c>
    </row>
    <row r="61" spans="1:10" x14ac:dyDescent="0.2">
      <c r="A61" s="113">
        <f t="shared" si="10"/>
        <v>59</v>
      </c>
      <c r="B61" s="60"/>
      <c r="C61" s="59"/>
      <c r="D61" s="59"/>
      <c r="E61" s="58"/>
      <c r="F61" s="58"/>
      <c r="G61" s="58"/>
      <c r="H61" s="73" t="str">
        <f t="shared" si="7"/>
        <v/>
      </c>
      <c r="I61" s="73" t="str">
        <f t="shared" si="8"/>
        <v/>
      </c>
      <c r="J61" s="73" t="str">
        <f t="shared" si="9"/>
        <v/>
      </c>
    </row>
    <row r="62" spans="1:10" x14ac:dyDescent="0.2">
      <c r="A62" s="72">
        <f t="shared" si="10"/>
        <v>60</v>
      </c>
      <c r="B62" s="61"/>
      <c r="C62" s="62"/>
      <c r="D62" s="62"/>
      <c r="E62" s="63"/>
      <c r="F62" s="63"/>
      <c r="G62" s="63"/>
      <c r="H62" s="70" t="str">
        <f t="shared" si="7"/>
        <v/>
      </c>
      <c r="I62" s="70" t="str">
        <f t="shared" si="8"/>
        <v/>
      </c>
      <c r="J62" s="71" t="str">
        <f t="shared" si="9"/>
        <v/>
      </c>
    </row>
    <row r="63" spans="1:10" x14ac:dyDescent="0.2">
      <c r="A63" s="113">
        <f t="shared" si="10"/>
        <v>61</v>
      </c>
      <c r="B63" s="60"/>
      <c r="C63" s="59"/>
      <c r="D63" s="59"/>
      <c r="E63" s="58"/>
      <c r="F63" s="58"/>
      <c r="G63" s="58"/>
      <c r="H63" s="73" t="str">
        <f t="shared" si="7"/>
        <v/>
      </c>
      <c r="I63" s="73" t="str">
        <f t="shared" si="8"/>
        <v/>
      </c>
      <c r="J63" s="73" t="str">
        <f t="shared" si="9"/>
        <v/>
      </c>
    </row>
    <row r="64" spans="1:10" x14ac:dyDescent="0.2">
      <c r="A64" s="72">
        <f t="shared" si="10"/>
        <v>62</v>
      </c>
      <c r="B64" s="61"/>
      <c r="C64" s="62"/>
      <c r="D64" s="62"/>
      <c r="E64" s="63"/>
      <c r="F64" s="63"/>
      <c r="G64" s="63"/>
      <c r="H64" s="70" t="str">
        <f>IF(ISBLANK(E64),"",
IF(E64="EE",IF(AND(F64="",G64=""),"Média",IF(F64&gt;=3,IF(G64&gt;=5,"Complexa","Média"),
IF(F64&gt;=2,IF(G64&gt;=16,"Complexa",IF(G64&lt;=4,"Simples","Média")),
IF(G64&lt;=15,"Simples","Média")))),
IF(OR(E64="SE",E64="CE"),IF(AND(F64="",G64=""),"Média",IF(F64&gt;=4,IF(G64&gt;=6,"Complexa","Média"),
IF(F64&gt;=2,IF(G64&gt;=20,"Complexa",IF(G64&lt;=5,"Simples","Média")),
IF(G64&lt;=19,"Simples","Média")))),
IF(OR(E64="ALI",E64="AIE"),IF(F64&gt;=6,IF(G64&gt;=20,"Complexa","Média"),
IF(F64&gt;=2,IF(G64&gt;=51,"Complexa",IF(G64&lt;=19,"Simples","Média")),
IF(G64&lt;=50,"Simples","Média")))))))</f>
        <v/>
      </c>
      <c r="I64" s="70" t="str">
        <f t="shared" si="8"/>
        <v/>
      </c>
      <c r="J64" s="71" t="str">
        <f t="shared" si="9"/>
        <v/>
      </c>
    </row>
    <row r="65" spans="1:10" x14ac:dyDescent="0.2">
      <c r="A65" s="113">
        <f t="shared" si="10"/>
        <v>63</v>
      </c>
      <c r="B65" s="60"/>
      <c r="C65" s="59"/>
      <c r="D65" s="59"/>
      <c r="E65" s="58"/>
      <c r="F65" s="58"/>
      <c r="G65" s="58"/>
      <c r="H65" s="73" t="str">
        <f>IF(ISBLANK(E65),"",
IF(E65="EE",IF(AND(F65="",G65=""),"Média",IF(F65&gt;=3,IF(G65&gt;=5,"Complexa","Média"),
IF(F65&gt;=2,IF(G65&gt;=16,"Complexa",IF(G65&lt;=4,"Simples","Média")),
IF(G65&lt;=15,"Simples","Média")))),
IF(OR(E65="SE",E65="CE"),IF(AND(F65="",G65=""),"Média",IF(F65&gt;=4,IF(G65&gt;=6,"Complexa","Média"),
IF(F65&gt;=2,IF(G65&gt;=20,"Complexa",IF(G65&lt;=5,"Simples","Média")),
IF(G65&lt;=19,"Simples","Média")))),
IF(OR(E65="ALI",E65="AIE"),IF(F65&gt;=6,IF(G65&gt;=20,"Complexa","Média"),
IF(F65&gt;=2,IF(G65&gt;=51,"Complexa",IF(G65&lt;=19,"Simples","Média")),
IF(G65&lt;=50,"Simples","Média")))))))</f>
        <v/>
      </c>
      <c r="I65" s="73" t="str">
        <f t="shared" si="8"/>
        <v/>
      </c>
      <c r="J65" s="73" t="str">
        <f t="shared" si="9"/>
        <v/>
      </c>
    </row>
    <row r="66" spans="1:10" x14ac:dyDescent="0.2">
      <c r="A66" s="72">
        <f t="shared" si="10"/>
        <v>64</v>
      </c>
      <c r="B66" s="61"/>
      <c r="C66" s="62"/>
      <c r="D66" s="62"/>
      <c r="E66" s="63"/>
      <c r="F66" s="63"/>
      <c r="G66" s="63"/>
      <c r="H66" s="70" t="str">
        <f>IF(ISBLANK(E66),"",
IF(E66="EE",IF(AND(F66="",G66=""),"Média",IF(F66&gt;=3,IF(G66&gt;=5,"Complexa","Média"),
IF(F66&gt;=2,IF(G66&gt;=16,"Complexa",IF(G66&lt;=4,"Simples","Média")),
IF(G66&lt;=15,"Simples","Média")))),
IF(OR(E66="SE",E66="CE"),IF(AND(F66="",G66=""),"Média",IF(F66&gt;=4,IF(G66&gt;=6,"Complexa","Média"),
IF(F66&gt;=2,IF(G66&gt;=20,"Complexa",IF(G66&lt;=5,"Simples","Média")),
IF(G66&lt;=19,"Simples","Média")))),
IF(OR(E66="ALI",E66="AIE"),IF(F66&gt;=6,IF(G66&gt;=20,"Complexa","Média"),
IF(F66&gt;=2,IF(G66&gt;=51,"Complexa",IF(G66&lt;=19,"Simples","Média")),
IF(G66&lt;=50,"Simples","Média")))))))</f>
        <v/>
      </c>
      <c r="I66" s="70" t="str">
        <f t="shared" si="8"/>
        <v/>
      </c>
      <c r="J66" s="71" t="str">
        <f t="shared" si="9"/>
        <v/>
      </c>
    </row>
    <row r="67" spans="1:10" x14ac:dyDescent="0.2">
      <c r="A67" s="113">
        <f t="shared" ref="A67:A98" si="12">+A66+1</f>
        <v>65</v>
      </c>
      <c r="B67" s="60"/>
      <c r="C67" s="59"/>
      <c r="D67" s="59"/>
      <c r="E67" s="58"/>
      <c r="F67" s="58"/>
      <c r="G67" s="58"/>
      <c r="H67" s="73" t="str">
        <f t="shared" ref="H67:H130" si="13">IF(ISBLANK(E67),"",
IF(E67="EE",IF(AND(F67="",G67=""),"Média",IF(F67&gt;=3,IF(G67&gt;=5,"Complexa","Média"),
IF(F67&gt;=2,IF(G67&gt;=16,"Complexa",IF(G67&lt;=4,"Simples","Média")),
IF(G67&lt;=15,"Simples","Média")))),
IF(OR(E67="SE",E67="CE"),IF(AND(F67="",G67=""),"Média",IF(F67&gt;=4,IF(G67&gt;=6,"Complexa","Média"),
IF(F67&gt;=2,IF(G67&gt;=20,"Complexa",IF(G67&lt;=5,"Simples","Média")),
IF(G67&lt;=19,"Simples","Média")))),
IF(OR(E67="ALI",E67="AIE"),IF(F67&gt;=6,IF(G67&gt;=20,"Complexa","Média"),
IF(F67&gt;=2,IF(G67&gt;=51,"Complexa",IF(G67&lt;=19,"Simples","Média")),
IF(G67&lt;=50,"Simples","Média")))))))</f>
        <v/>
      </c>
      <c r="I67" s="73" t="str">
        <f t="shared" si="8"/>
        <v/>
      </c>
      <c r="J67" s="73" t="str">
        <f t="shared" si="9"/>
        <v/>
      </c>
    </row>
    <row r="68" spans="1:10" x14ac:dyDescent="0.2">
      <c r="A68" s="72">
        <f t="shared" si="12"/>
        <v>66</v>
      </c>
      <c r="B68" s="61"/>
      <c r="C68" s="62"/>
      <c r="D68" s="62"/>
      <c r="E68" s="63"/>
      <c r="F68" s="63"/>
      <c r="G68" s="63"/>
      <c r="H68" s="70" t="str">
        <f t="shared" si="13"/>
        <v/>
      </c>
      <c r="I68" s="70" t="str">
        <f t="shared" ref="I68:I131" si="14">IF(ISBLANK(E68),"",IF(D68="INC",1,IF(D68="ALT",0.5,IF(D68="EXC",0.25,0))))</f>
        <v/>
      </c>
      <c r="J68" s="71" t="str">
        <f t="shared" ref="J68:J131" si="15">IF(E68="EE",IF(H68="Simples",3,IF(H68="Média",4,IF(H68="Complexa",6,"")))*I68,
IF(E68="CE",IF(H68="Simples",3,IF(H68="Média",4,IF(H68="Complexa",6,"")))*I68,
IF(E68="SE",IF(H68="Simples",4,IF(H68="Média",5,IF(H68="Complexa",7,"")))*I68,""
)))</f>
        <v/>
      </c>
    </row>
    <row r="69" spans="1:10" x14ac:dyDescent="0.2">
      <c r="A69" s="113">
        <f t="shared" si="12"/>
        <v>67</v>
      </c>
      <c r="B69" s="60"/>
      <c r="C69" s="59"/>
      <c r="D69" s="59"/>
      <c r="E69" s="58"/>
      <c r="F69" s="58"/>
      <c r="G69" s="58"/>
      <c r="H69" s="73" t="str">
        <f t="shared" si="13"/>
        <v/>
      </c>
      <c r="I69" s="73" t="str">
        <f t="shared" si="14"/>
        <v/>
      </c>
      <c r="J69" s="73" t="str">
        <f t="shared" si="15"/>
        <v/>
      </c>
    </row>
    <row r="70" spans="1:10" x14ac:dyDescent="0.2">
      <c r="A70" s="72">
        <f t="shared" si="12"/>
        <v>68</v>
      </c>
      <c r="B70" s="61"/>
      <c r="C70" s="62"/>
      <c r="D70" s="62"/>
      <c r="E70" s="63"/>
      <c r="F70" s="63"/>
      <c r="G70" s="63"/>
      <c r="H70" s="70" t="str">
        <f t="shared" si="13"/>
        <v/>
      </c>
      <c r="I70" s="70" t="str">
        <f t="shared" si="14"/>
        <v/>
      </c>
      <c r="J70" s="71" t="str">
        <f t="shared" si="15"/>
        <v/>
      </c>
    </row>
    <row r="71" spans="1:10" x14ac:dyDescent="0.2">
      <c r="A71" s="113">
        <f t="shared" si="12"/>
        <v>69</v>
      </c>
      <c r="B71" s="60"/>
      <c r="C71" s="59"/>
      <c r="D71" s="59"/>
      <c r="E71" s="58"/>
      <c r="F71" s="58"/>
      <c r="G71" s="58"/>
      <c r="H71" s="73" t="str">
        <f t="shared" si="13"/>
        <v/>
      </c>
      <c r="I71" s="73" t="str">
        <f t="shared" si="14"/>
        <v/>
      </c>
      <c r="J71" s="73" t="str">
        <f t="shared" si="15"/>
        <v/>
      </c>
    </row>
    <row r="72" spans="1:10" x14ac:dyDescent="0.2">
      <c r="A72" s="72">
        <f t="shared" si="12"/>
        <v>70</v>
      </c>
      <c r="B72" s="61"/>
      <c r="C72" s="62"/>
      <c r="D72" s="62"/>
      <c r="E72" s="63"/>
      <c r="F72" s="63"/>
      <c r="G72" s="63"/>
      <c r="H72" s="70" t="str">
        <f t="shared" si="13"/>
        <v/>
      </c>
      <c r="I72" s="70" t="str">
        <f t="shared" si="14"/>
        <v/>
      </c>
      <c r="J72" s="71" t="str">
        <f t="shared" si="15"/>
        <v/>
      </c>
    </row>
    <row r="73" spans="1:10" x14ac:dyDescent="0.2">
      <c r="A73" s="113">
        <f t="shared" si="12"/>
        <v>71</v>
      </c>
      <c r="B73" s="60"/>
      <c r="C73" s="59"/>
      <c r="D73" s="59"/>
      <c r="E73" s="58"/>
      <c r="F73" s="58"/>
      <c r="G73" s="58"/>
      <c r="H73" s="73" t="str">
        <f t="shared" si="13"/>
        <v/>
      </c>
      <c r="I73" s="73" t="str">
        <f t="shared" si="14"/>
        <v/>
      </c>
      <c r="J73" s="73" t="str">
        <f t="shared" si="15"/>
        <v/>
      </c>
    </row>
    <row r="74" spans="1:10" x14ac:dyDescent="0.2">
      <c r="A74" s="72">
        <f t="shared" si="12"/>
        <v>72</v>
      </c>
      <c r="B74" s="61"/>
      <c r="C74" s="62"/>
      <c r="D74" s="62"/>
      <c r="E74" s="63"/>
      <c r="F74" s="63"/>
      <c r="G74" s="63"/>
      <c r="H74" s="70" t="str">
        <f t="shared" si="13"/>
        <v/>
      </c>
      <c r="I74" s="70" t="str">
        <f t="shared" si="14"/>
        <v/>
      </c>
      <c r="J74" s="71" t="str">
        <f t="shared" si="15"/>
        <v/>
      </c>
    </row>
    <row r="75" spans="1:10" x14ac:dyDescent="0.2">
      <c r="A75" s="113">
        <f t="shared" si="12"/>
        <v>73</v>
      </c>
      <c r="B75" s="60"/>
      <c r="C75" s="59"/>
      <c r="D75" s="59"/>
      <c r="E75" s="58"/>
      <c r="F75" s="58"/>
      <c r="G75" s="58"/>
      <c r="H75" s="73" t="str">
        <f t="shared" si="13"/>
        <v/>
      </c>
      <c r="I75" s="73" t="str">
        <f t="shared" si="14"/>
        <v/>
      </c>
      <c r="J75" s="73" t="str">
        <f t="shared" si="15"/>
        <v/>
      </c>
    </row>
    <row r="76" spans="1:10" x14ac:dyDescent="0.2">
      <c r="A76" s="72">
        <f t="shared" si="12"/>
        <v>74</v>
      </c>
      <c r="B76" s="61"/>
      <c r="C76" s="62"/>
      <c r="D76" s="62"/>
      <c r="E76" s="63"/>
      <c r="F76" s="63"/>
      <c r="G76" s="63"/>
      <c r="H76" s="70" t="str">
        <f t="shared" si="13"/>
        <v/>
      </c>
      <c r="I76" s="70" t="str">
        <f t="shared" si="14"/>
        <v/>
      </c>
      <c r="J76" s="71" t="str">
        <f t="shared" si="15"/>
        <v/>
      </c>
    </row>
    <row r="77" spans="1:10" x14ac:dyDescent="0.2">
      <c r="A77" s="113">
        <f t="shared" si="12"/>
        <v>75</v>
      </c>
      <c r="B77" s="60"/>
      <c r="C77" s="59"/>
      <c r="D77" s="59"/>
      <c r="E77" s="58"/>
      <c r="F77" s="58"/>
      <c r="G77" s="58"/>
      <c r="H77" s="73" t="str">
        <f t="shared" si="13"/>
        <v/>
      </c>
      <c r="I77" s="73" t="str">
        <f t="shared" si="14"/>
        <v/>
      </c>
      <c r="J77" s="73" t="str">
        <f t="shared" si="15"/>
        <v/>
      </c>
    </row>
    <row r="78" spans="1:10" x14ac:dyDescent="0.2">
      <c r="A78" s="72">
        <f t="shared" si="12"/>
        <v>76</v>
      </c>
      <c r="B78" s="61"/>
      <c r="C78" s="62"/>
      <c r="D78" s="62"/>
      <c r="E78" s="63"/>
      <c r="F78" s="63"/>
      <c r="G78" s="63"/>
      <c r="H78" s="70" t="str">
        <f t="shared" si="13"/>
        <v/>
      </c>
      <c r="I78" s="70" t="str">
        <f t="shared" si="14"/>
        <v/>
      </c>
      <c r="J78" s="71" t="str">
        <f t="shared" si="15"/>
        <v/>
      </c>
    </row>
    <row r="79" spans="1:10" x14ac:dyDescent="0.2">
      <c r="A79" s="113">
        <f t="shared" si="12"/>
        <v>77</v>
      </c>
      <c r="B79" s="60"/>
      <c r="C79" s="59"/>
      <c r="D79" s="59"/>
      <c r="E79" s="58"/>
      <c r="F79" s="58"/>
      <c r="G79" s="58"/>
      <c r="H79" s="73" t="str">
        <f t="shared" si="13"/>
        <v/>
      </c>
      <c r="I79" s="73" t="str">
        <f t="shared" si="14"/>
        <v/>
      </c>
      <c r="J79" s="73" t="str">
        <f t="shared" si="15"/>
        <v/>
      </c>
    </row>
    <row r="80" spans="1:10" x14ac:dyDescent="0.2">
      <c r="A80" s="72">
        <f t="shared" si="12"/>
        <v>78</v>
      </c>
      <c r="B80" s="61"/>
      <c r="C80" s="62"/>
      <c r="D80" s="62"/>
      <c r="E80" s="63"/>
      <c r="F80" s="63"/>
      <c r="G80" s="63"/>
      <c r="H80" s="70" t="str">
        <f t="shared" si="13"/>
        <v/>
      </c>
      <c r="I80" s="70" t="str">
        <f t="shared" si="14"/>
        <v/>
      </c>
      <c r="J80" s="71" t="str">
        <f t="shared" si="15"/>
        <v/>
      </c>
    </row>
    <row r="81" spans="1:10" x14ac:dyDescent="0.2">
      <c r="A81" s="113">
        <f t="shared" si="12"/>
        <v>79</v>
      </c>
      <c r="B81" s="60"/>
      <c r="C81" s="59"/>
      <c r="D81" s="59"/>
      <c r="E81" s="58"/>
      <c r="F81" s="58"/>
      <c r="G81" s="58"/>
      <c r="H81" s="73" t="str">
        <f t="shared" si="13"/>
        <v/>
      </c>
      <c r="I81" s="73" t="str">
        <f t="shared" si="14"/>
        <v/>
      </c>
      <c r="J81" s="73" t="str">
        <f t="shared" si="15"/>
        <v/>
      </c>
    </row>
    <row r="82" spans="1:10" x14ac:dyDescent="0.2">
      <c r="A82" s="72">
        <f t="shared" si="12"/>
        <v>80</v>
      </c>
      <c r="B82" s="61"/>
      <c r="C82" s="62"/>
      <c r="D82" s="62"/>
      <c r="E82" s="63"/>
      <c r="F82" s="63"/>
      <c r="G82" s="63"/>
      <c r="H82" s="70" t="str">
        <f t="shared" si="13"/>
        <v/>
      </c>
      <c r="I82" s="70" t="str">
        <f t="shared" si="14"/>
        <v/>
      </c>
      <c r="J82" s="71" t="str">
        <f t="shared" si="15"/>
        <v/>
      </c>
    </row>
    <row r="83" spans="1:10" x14ac:dyDescent="0.2">
      <c r="A83" s="72">
        <f t="shared" si="12"/>
        <v>81</v>
      </c>
      <c r="B83" s="61"/>
      <c r="C83" s="62"/>
      <c r="D83" s="62"/>
      <c r="E83" s="63"/>
      <c r="F83" s="63"/>
      <c r="G83" s="63"/>
      <c r="H83" s="73" t="str">
        <f t="shared" si="13"/>
        <v/>
      </c>
      <c r="I83" s="73" t="str">
        <f t="shared" si="14"/>
        <v/>
      </c>
      <c r="J83" s="73" t="str">
        <f t="shared" si="15"/>
        <v/>
      </c>
    </row>
    <row r="84" spans="1:10" x14ac:dyDescent="0.2">
      <c r="A84" s="100">
        <f t="shared" si="12"/>
        <v>82</v>
      </c>
      <c r="B84" s="60"/>
      <c r="C84" s="59"/>
      <c r="D84" s="59"/>
      <c r="E84" s="58"/>
      <c r="F84" s="58"/>
      <c r="G84" s="58"/>
      <c r="H84" s="70" t="str">
        <f t="shared" si="13"/>
        <v/>
      </c>
      <c r="I84" s="70" t="str">
        <f t="shared" si="14"/>
        <v/>
      </c>
      <c r="J84" s="71" t="str">
        <f t="shared" si="15"/>
        <v/>
      </c>
    </row>
    <row r="85" spans="1:10" x14ac:dyDescent="0.2">
      <c r="A85" s="72">
        <f t="shared" si="12"/>
        <v>83</v>
      </c>
      <c r="B85" s="61"/>
      <c r="C85" s="62"/>
      <c r="D85" s="62"/>
      <c r="E85" s="63"/>
      <c r="F85" s="63"/>
      <c r="G85" s="63"/>
      <c r="H85" s="73" t="str">
        <f t="shared" si="13"/>
        <v/>
      </c>
      <c r="I85" s="73" t="str">
        <f t="shared" si="14"/>
        <v/>
      </c>
      <c r="J85" s="73" t="str">
        <f t="shared" si="15"/>
        <v/>
      </c>
    </row>
    <row r="86" spans="1:10" x14ac:dyDescent="0.2">
      <c r="A86" s="100">
        <f t="shared" si="12"/>
        <v>84</v>
      </c>
      <c r="B86" s="60"/>
      <c r="C86" s="59"/>
      <c r="D86" s="59"/>
      <c r="E86" s="58"/>
      <c r="F86" s="58"/>
      <c r="G86" s="58"/>
      <c r="H86" s="70" t="str">
        <f t="shared" si="13"/>
        <v/>
      </c>
      <c r="I86" s="70" t="str">
        <f t="shared" si="14"/>
        <v/>
      </c>
      <c r="J86" s="71" t="str">
        <f t="shared" si="15"/>
        <v/>
      </c>
    </row>
    <row r="87" spans="1:10" x14ac:dyDescent="0.2">
      <c r="A87" s="72">
        <f t="shared" si="12"/>
        <v>85</v>
      </c>
      <c r="B87" s="61"/>
      <c r="C87" s="62"/>
      <c r="D87" s="62"/>
      <c r="E87" s="63"/>
      <c r="F87" s="63"/>
      <c r="G87" s="63"/>
      <c r="H87" s="73" t="str">
        <f t="shared" si="13"/>
        <v/>
      </c>
      <c r="I87" s="73" t="str">
        <f t="shared" si="14"/>
        <v/>
      </c>
      <c r="J87" s="73" t="str">
        <f t="shared" si="15"/>
        <v/>
      </c>
    </row>
    <row r="88" spans="1:10" x14ac:dyDescent="0.2">
      <c r="A88" s="100">
        <f t="shared" si="12"/>
        <v>86</v>
      </c>
      <c r="B88" s="60"/>
      <c r="C88" s="59"/>
      <c r="D88" s="59"/>
      <c r="E88" s="58"/>
      <c r="F88" s="58"/>
      <c r="G88" s="58"/>
      <c r="H88" s="70" t="str">
        <f t="shared" si="13"/>
        <v/>
      </c>
      <c r="I88" s="70" t="str">
        <f t="shared" si="14"/>
        <v/>
      </c>
      <c r="J88" s="71" t="str">
        <f t="shared" si="15"/>
        <v/>
      </c>
    </row>
    <row r="89" spans="1:10" x14ac:dyDescent="0.2">
      <c r="A89" s="72">
        <f t="shared" si="12"/>
        <v>87</v>
      </c>
      <c r="B89" s="61"/>
      <c r="C89" s="62"/>
      <c r="D89" s="62"/>
      <c r="E89" s="63"/>
      <c r="F89" s="63"/>
      <c r="G89" s="63"/>
      <c r="H89" s="73" t="str">
        <f t="shared" si="13"/>
        <v/>
      </c>
      <c r="I89" s="73" t="str">
        <f t="shared" si="14"/>
        <v/>
      </c>
      <c r="J89" s="73" t="str">
        <f t="shared" si="15"/>
        <v/>
      </c>
    </row>
    <row r="90" spans="1:10" x14ac:dyDescent="0.2">
      <c r="A90" s="100">
        <f t="shared" si="12"/>
        <v>88</v>
      </c>
      <c r="B90" s="60"/>
      <c r="C90" s="59"/>
      <c r="D90" s="59"/>
      <c r="E90" s="58"/>
      <c r="F90" s="58"/>
      <c r="G90" s="58"/>
      <c r="H90" s="70" t="str">
        <f t="shared" si="13"/>
        <v/>
      </c>
      <c r="I90" s="70" t="str">
        <f t="shared" si="14"/>
        <v/>
      </c>
      <c r="J90" s="71" t="str">
        <f t="shared" si="15"/>
        <v/>
      </c>
    </row>
    <row r="91" spans="1:10" x14ac:dyDescent="0.2">
      <c r="A91" s="72">
        <f t="shared" si="12"/>
        <v>89</v>
      </c>
      <c r="B91" s="61"/>
      <c r="C91" s="62"/>
      <c r="D91" s="62"/>
      <c r="E91" s="63"/>
      <c r="F91" s="63"/>
      <c r="G91" s="63"/>
      <c r="H91" s="73" t="str">
        <f t="shared" si="13"/>
        <v/>
      </c>
      <c r="I91" s="73" t="str">
        <f t="shared" si="14"/>
        <v/>
      </c>
      <c r="J91" s="73" t="str">
        <f t="shared" si="15"/>
        <v/>
      </c>
    </row>
    <row r="92" spans="1:10" x14ac:dyDescent="0.2">
      <c r="A92" s="100">
        <f t="shared" si="12"/>
        <v>90</v>
      </c>
      <c r="B92" s="60"/>
      <c r="C92" s="59"/>
      <c r="D92" s="59"/>
      <c r="E92" s="58"/>
      <c r="F92" s="58"/>
      <c r="G92" s="58"/>
      <c r="H92" s="70" t="str">
        <f t="shared" si="13"/>
        <v/>
      </c>
      <c r="I92" s="70" t="str">
        <f t="shared" si="14"/>
        <v/>
      </c>
      <c r="J92" s="71" t="str">
        <f t="shared" si="15"/>
        <v/>
      </c>
    </row>
    <row r="93" spans="1:10" x14ac:dyDescent="0.2">
      <c r="A93" s="72">
        <f t="shared" si="12"/>
        <v>91</v>
      </c>
      <c r="B93" s="61"/>
      <c r="C93" s="62"/>
      <c r="D93" s="62"/>
      <c r="E93" s="63"/>
      <c r="F93" s="63"/>
      <c r="G93" s="63"/>
      <c r="H93" s="73" t="str">
        <f t="shared" si="13"/>
        <v/>
      </c>
      <c r="I93" s="73" t="str">
        <f t="shared" si="14"/>
        <v/>
      </c>
      <c r="J93" s="73" t="str">
        <f t="shared" si="15"/>
        <v/>
      </c>
    </row>
    <row r="94" spans="1:10" x14ac:dyDescent="0.2">
      <c r="A94" s="100">
        <f t="shared" si="12"/>
        <v>92</v>
      </c>
      <c r="B94" s="60"/>
      <c r="C94" s="59"/>
      <c r="D94" s="59"/>
      <c r="E94" s="58"/>
      <c r="F94" s="58"/>
      <c r="G94" s="58"/>
      <c r="H94" s="70" t="str">
        <f t="shared" si="13"/>
        <v/>
      </c>
      <c r="I94" s="70" t="str">
        <f t="shared" si="14"/>
        <v/>
      </c>
      <c r="J94" s="71" t="str">
        <f t="shared" si="15"/>
        <v/>
      </c>
    </row>
    <row r="95" spans="1:10" x14ac:dyDescent="0.2">
      <c r="A95" s="72">
        <f t="shared" si="12"/>
        <v>93</v>
      </c>
      <c r="B95" s="61"/>
      <c r="C95" s="62"/>
      <c r="D95" s="62"/>
      <c r="E95" s="63"/>
      <c r="F95" s="63"/>
      <c r="G95" s="63"/>
      <c r="H95" s="73" t="str">
        <f t="shared" si="13"/>
        <v/>
      </c>
      <c r="I95" s="73" t="str">
        <f t="shared" si="14"/>
        <v/>
      </c>
      <c r="J95" s="73" t="str">
        <f t="shared" si="15"/>
        <v/>
      </c>
    </row>
    <row r="96" spans="1:10" x14ac:dyDescent="0.2">
      <c r="A96" s="100">
        <f t="shared" si="12"/>
        <v>94</v>
      </c>
      <c r="B96" s="60"/>
      <c r="C96" s="59"/>
      <c r="D96" s="59"/>
      <c r="E96" s="58"/>
      <c r="F96" s="58"/>
      <c r="G96" s="58"/>
      <c r="H96" s="70" t="str">
        <f t="shared" si="13"/>
        <v/>
      </c>
      <c r="I96" s="70" t="str">
        <f t="shared" si="14"/>
        <v/>
      </c>
      <c r="J96" s="71" t="str">
        <f t="shared" si="15"/>
        <v/>
      </c>
    </row>
    <row r="97" spans="1:10" x14ac:dyDescent="0.2">
      <c r="A97" s="72">
        <f t="shared" si="12"/>
        <v>95</v>
      </c>
      <c r="B97" s="61"/>
      <c r="C97" s="62"/>
      <c r="D97" s="62"/>
      <c r="E97" s="63"/>
      <c r="F97" s="63"/>
      <c r="G97" s="63"/>
      <c r="H97" s="73" t="str">
        <f t="shared" si="13"/>
        <v/>
      </c>
      <c r="I97" s="73" t="str">
        <f t="shared" si="14"/>
        <v/>
      </c>
      <c r="J97" s="73" t="str">
        <f t="shared" si="15"/>
        <v/>
      </c>
    </row>
    <row r="98" spans="1:10" x14ac:dyDescent="0.2">
      <c r="A98" s="100">
        <f t="shared" si="12"/>
        <v>96</v>
      </c>
      <c r="B98" s="60"/>
      <c r="C98" s="59"/>
      <c r="D98" s="59"/>
      <c r="E98" s="58"/>
      <c r="F98" s="58"/>
      <c r="G98" s="58"/>
      <c r="H98" s="70" t="str">
        <f t="shared" si="13"/>
        <v/>
      </c>
      <c r="I98" s="70" t="str">
        <f t="shared" si="14"/>
        <v/>
      </c>
      <c r="J98" s="71" t="str">
        <f t="shared" si="15"/>
        <v/>
      </c>
    </row>
    <row r="99" spans="1:10" x14ac:dyDescent="0.2">
      <c r="A99" s="72">
        <f t="shared" ref="A99:A130" si="16">+A98+1</f>
        <v>97</v>
      </c>
      <c r="B99" s="61"/>
      <c r="C99" s="62"/>
      <c r="D99" s="62"/>
      <c r="E99" s="63"/>
      <c r="F99" s="63"/>
      <c r="G99" s="63"/>
      <c r="H99" s="73" t="str">
        <f t="shared" si="13"/>
        <v/>
      </c>
      <c r="I99" s="73" t="str">
        <f t="shared" si="14"/>
        <v/>
      </c>
      <c r="J99" s="73" t="str">
        <f t="shared" si="15"/>
        <v/>
      </c>
    </row>
    <row r="100" spans="1:10" x14ac:dyDescent="0.2">
      <c r="A100" s="100">
        <f t="shared" si="16"/>
        <v>98</v>
      </c>
      <c r="B100" s="60"/>
      <c r="C100" s="59"/>
      <c r="D100" s="59"/>
      <c r="E100" s="58"/>
      <c r="F100" s="58"/>
      <c r="G100" s="58"/>
      <c r="H100" s="70" t="str">
        <f t="shared" si="13"/>
        <v/>
      </c>
      <c r="I100" s="70" t="str">
        <f t="shared" si="14"/>
        <v/>
      </c>
      <c r="J100" s="71" t="str">
        <f t="shared" si="15"/>
        <v/>
      </c>
    </row>
    <row r="101" spans="1:10" x14ac:dyDescent="0.2">
      <c r="A101" s="72">
        <f t="shared" si="16"/>
        <v>99</v>
      </c>
      <c r="B101" s="61"/>
      <c r="C101" s="62"/>
      <c r="D101" s="62"/>
      <c r="E101" s="63"/>
      <c r="F101" s="63"/>
      <c r="G101" s="63"/>
      <c r="H101" s="73" t="str">
        <f t="shared" si="13"/>
        <v/>
      </c>
      <c r="I101" s="73" t="str">
        <f t="shared" si="14"/>
        <v/>
      </c>
      <c r="J101" s="73" t="str">
        <f t="shared" si="15"/>
        <v/>
      </c>
    </row>
    <row r="102" spans="1:10" x14ac:dyDescent="0.2">
      <c r="A102" s="100">
        <f t="shared" si="16"/>
        <v>100</v>
      </c>
      <c r="B102" s="60"/>
      <c r="C102" s="59"/>
      <c r="D102" s="59"/>
      <c r="E102" s="58"/>
      <c r="F102" s="58"/>
      <c r="G102" s="58"/>
      <c r="H102" s="70" t="str">
        <f t="shared" si="13"/>
        <v/>
      </c>
      <c r="I102" s="70" t="str">
        <f t="shared" si="14"/>
        <v/>
      </c>
      <c r="J102" s="71" t="str">
        <f t="shared" si="15"/>
        <v/>
      </c>
    </row>
    <row r="103" spans="1:10" x14ac:dyDescent="0.2">
      <c r="A103" s="72">
        <f t="shared" si="16"/>
        <v>101</v>
      </c>
      <c r="B103" s="61"/>
      <c r="C103" s="62"/>
      <c r="D103" s="62"/>
      <c r="E103" s="63"/>
      <c r="F103" s="63"/>
      <c r="G103" s="63"/>
      <c r="H103" s="73" t="str">
        <f t="shared" si="13"/>
        <v/>
      </c>
      <c r="I103" s="73" t="str">
        <f t="shared" si="14"/>
        <v/>
      </c>
      <c r="J103" s="73" t="str">
        <f t="shared" si="15"/>
        <v/>
      </c>
    </row>
    <row r="104" spans="1:10" x14ac:dyDescent="0.2">
      <c r="A104" s="100">
        <f t="shared" si="16"/>
        <v>102</v>
      </c>
      <c r="B104" s="60"/>
      <c r="C104" s="59"/>
      <c r="D104" s="59"/>
      <c r="E104" s="58"/>
      <c r="F104" s="58"/>
      <c r="G104" s="58"/>
      <c r="H104" s="70" t="str">
        <f t="shared" si="13"/>
        <v/>
      </c>
      <c r="I104" s="70" t="str">
        <f t="shared" si="14"/>
        <v/>
      </c>
      <c r="J104" s="71" t="str">
        <f t="shared" si="15"/>
        <v/>
      </c>
    </row>
    <row r="105" spans="1:10" x14ac:dyDescent="0.2">
      <c r="A105" s="72">
        <f t="shared" si="16"/>
        <v>103</v>
      </c>
      <c r="B105" s="61"/>
      <c r="C105" s="62"/>
      <c r="D105" s="62"/>
      <c r="E105" s="63"/>
      <c r="F105" s="63"/>
      <c r="G105" s="63"/>
      <c r="H105" s="73" t="str">
        <f t="shared" si="13"/>
        <v/>
      </c>
      <c r="I105" s="73" t="str">
        <f t="shared" si="14"/>
        <v/>
      </c>
      <c r="J105" s="73" t="str">
        <f t="shared" si="15"/>
        <v/>
      </c>
    </row>
    <row r="106" spans="1:10" x14ac:dyDescent="0.2">
      <c r="A106" s="100">
        <f t="shared" si="16"/>
        <v>104</v>
      </c>
      <c r="B106" s="60"/>
      <c r="C106" s="59"/>
      <c r="D106" s="59"/>
      <c r="E106" s="58"/>
      <c r="F106" s="58"/>
      <c r="G106" s="58"/>
      <c r="H106" s="70" t="str">
        <f t="shared" si="13"/>
        <v/>
      </c>
      <c r="I106" s="70" t="str">
        <f t="shared" si="14"/>
        <v/>
      </c>
      <c r="J106" s="71" t="str">
        <f t="shared" si="15"/>
        <v/>
      </c>
    </row>
    <row r="107" spans="1:10" x14ac:dyDescent="0.2">
      <c r="A107" s="72">
        <f t="shared" si="16"/>
        <v>105</v>
      </c>
      <c r="B107" s="61"/>
      <c r="C107" s="62"/>
      <c r="D107" s="62"/>
      <c r="E107" s="63"/>
      <c r="F107" s="63"/>
      <c r="G107" s="63"/>
      <c r="H107" s="73" t="str">
        <f t="shared" si="13"/>
        <v/>
      </c>
      <c r="I107" s="73" t="str">
        <f t="shared" si="14"/>
        <v/>
      </c>
      <c r="J107" s="73" t="str">
        <f t="shared" si="15"/>
        <v/>
      </c>
    </row>
    <row r="108" spans="1:10" x14ac:dyDescent="0.2">
      <c r="A108" s="100">
        <f t="shared" si="16"/>
        <v>106</v>
      </c>
      <c r="B108" s="60"/>
      <c r="C108" s="59"/>
      <c r="D108" s="59"/>
      <c r="E108" s="58"/>
      <c r="F108" s="58"/>
      <c r="G108" s="58"/>
      <c r="H108" s="70" t="str">
        <f t="shared" si="13"/>
        <v/>
      </c>
      <c r="I108" s="70" t="str">
        <f t="shared" si="14"/>
        <v/>
      </c>
      <c r="J108" s="71" t="str">
        <f t="shared" si="15"/>
        <v/>
      </c>
    </row>
    <row r="109" spans="1:10" x14ac:dyDescent="0.2">
      <c r="A109" s="72">
        <f t="shared" si="16"/>
        <v>107</v>
      </c>
      <c r="B109" s="61"/>
      <c r="C109" s="62"/>
      <c r="D109" s="62"/>
      <c r="E109" s="63"/>
      <c r="F109" s="63"/>
      <c r="G109" s="63"/>
      <c r="H109" s="73" t="str">
        <f t="shared" si="13"/>
        <v/>
      </c>
      <c r="I109" s="73" t="str">
        <f t="shared" si="14"/>
        <v/>
      </c>
      <c r="J109" s="73" t="str">
        <f t="shared" si="15"/>
        <v/>
      </c>
    </row>
    <row r="110" spans="1:10" x14ac:dyDescent="0.2">
      <c r="A110" s="100">
        <f t="shared" si="16"/>
        <v>108</v>
      </c>
      <c r="B110" s="60"/>
      <c r="C110" s="59"/>
      <c r="D110" s="59"/>
      <c r="E110" s="58"/>
      <c r="F110" s="58"/>
      <c r="G110" s="58"/>
      <c r="H110" s="70" t="str">
        <f t="shared" si="13"/>
        <v/>
      </c>
      <c r="I110" s="70" t="str">
        <f t="shared" si="14"/>
        <v/>
      </c>
      <c r="J110" s="71" t="str">
        <f t="shared" si="15"/>
        <v/>
      </c>
    </row>
    <row r="111" spans="1:10" x14ac:dyDescent="0.2">
      <c r="A111" s="72">
        <f t="shared" si="16"/>
        <v>109</v>
      </c>
      <c r="B111" s="61"/>
      <c r="C111" s="62"/>
      <c r="D111" s="62"/>
      <c r="E111" s="63"/>
      <c r="F111" s="63"/>
      <c r="G111" s="63"/>
      <c r="H111" s="73" t="str">
        <f t="shared" si="13"/>
        <v/>
      </c>
      <c r="I111" s="73" t="str">
        <f t="shared" si="14"/>
        <v/>
      </c>
      <c r="J111" s="73" t="str">
        <f t="shared" si="15"/>
        <v/>
      </c>
    </row>
    <row r="112" spans="1:10" x14ac:dyDescent="0.2">
      <c r="A112" s="100">
        <f t="shared" si="16"/>
        <v>110</v>
      </c>
      <c r="B112" s="60"/>
      <c r="C112" s="59"/>
      <c r="D112" s="59"/>
      <c r="E112" s="58"/>
      <c r="F112" s="58"/>
      <c r="G112" s="58"/>
      <c r="H112" s="70" t="str">
        <f t="shared" si="13"/>
        <v/>
      </c>
      <c r="I112" s="70" t="str">
        <f t="shared" si="14"/>
        <v/>
      </c>
      <c r="J112" s="71" t="str">
        <f t="shared" si="15"/>
        <v/>
      </c>
    </row>
    <row r="113" spans="1:10" x14ac:dyDescent="0.2">
      <c r="A113" s="72">
        <f t="shared" si="16"/>
        <v>111</v>
      </c>
      <c r="B113" s="61"/>
      <c r="C113" s="62"/>
      <c r="D113" s="62"/>
      <c r="E113" s="63"/>
      <c r="F113" s="63"/>
      <c r="G113" s="63"/>
      <c r="H113" s="73" t="str">
        <f t="shared" si="13"/>
        <v/>
      </c>
      <c r="I113" s="73" t="str">
        <f t="shared" si="14"/>
        <v/>
      </c>
      <c r="J113" s="73" t="str">
        <f t="shared" si="15"/>
        <v/>
      </c>
    </row>
    <row r="114" spans="1:10" x14ac:dyDescent="0.2">
      <c r="A114" s="100">
        <f t="shared" si="16"/>
        <v>112</v>
      </c>
      <c r="B114" s="60"/>
      <c r="C114" s="59"/>
      <c r="D114" s="59"/>
      <c r="E114" s="58"/>
      <c r="F114" s="58"/>
      <c r="G114" s="58"/>
      <c r="H114" s="70" t="str">
        <f t="shared" si="13"/>
        <v/>
      </c>
      <c r="I114" s="70" t="str">
        <f t="shared" si="14"/>
        <v/>
      </c>
      <c r="J114" s="71" t="str">
        <f t="shared" si="15"/>
        <v/>
      </c>
    </row>
    <row r="115" spans="1:10" x14ac:dyDescent="0.2">
      <c r="A115" s="72">
        <f t="shared" si="16"/>
        <v>113</v>
      </c>
      <c r="B115" s="61"/>
      <c r="C115" s="62"/>
      <c r="D115" s="62"/>
      <c r="E115" s="63"/>
      <c r="F115" s="63"/>
      <c r="G115" s="63"/>
      <c r="H115" s="73" t="str">
        <f t="shared" si="13"/>
        <v/>
      </c>
      <c r="I115" s="73" t="str">
        <f t="shared" si="14"/>
        <v/>
      </c>
      <c r="J115" s="73" t="str">
        <f t="shared" si="15"/>
        <v/>
      </c>
    </row>
    <row r="116" spans="1:10" x14ac:dyDescent="0.2">
      <c r="A116" s="100">
        <f t="shared" si="16"/>
        <v>114</v>
      </c>
      <c r="B116" s="60"/>
      <c r="C116" s="59"/>
      <c r="D116" s="59"/>
      <c r="E116" s="58"/>
      <c r="F116" s="58"/>
      <c r="G116" s="58"/>
      <c r="H116" s="70" t="str">
        <f t="shared" si="13"/>
        <v/>
      </c>
      <c r="I116" s="70" t="str">
        <f t="shared" si="14"/>
        <v/>
      </c>
      <c r="J116" s="71" t="str">
        <f t="shared" si="15"/>
        <v/>
      </c>
    </row>
    <row r="117" spans="1:10" x14ac:dyDescent="0.2">
      <c r="A117" s="72">
        <f t="shared" si="16"/>
        <v>115</v>
      </c>
      <c r="B117" s="61"/>
      <c r="C117" s="62"/>
      <c r="D117" s="62"/>
      <c r="E117" s="63"/>
      <c r="F117" s="63"/>
      <c r="G117" s="63"/>
      <c r="H117" s="73" t="str">
        <f t="shared" si="13"/>
        <v/>
      </c>
      <c r="I117" s="73" t="str">
        <f t="shared" si="14"/>
        <v/>
      </c>
      <c r="J117" s="73" t="str">
        <f t="shared" si="15"/>
        <v/>
      </c>
    </row>
    <row r="118" spans="1:10" x14ac:dyDescent="0.2">
      <c r="A118" s="100">
        <f t="shared" si="16"/>
        <v>116</v>
      </c>
      <c r="B118" s="60"/>
      <c r="C118" s="59"/>
      <c r="D118" s="59"/>
      <c r="E118" s="58"/>
      <c r="F118" s="58"/>
      <c r="G118" s="58"/>
      <c r="H118" s="70" t="str">
        <f t="shared" si="13"/>
        <v/>
      </c>
      <c r="I118" s="70" t="str">
        <f t="shared" si="14"/>
        <v/>
      </c>
      <c r="J118" s="71" t="str">
        <f t="shared" si="15"/>
        <v/>
      </c>
    </row>
    <row r="119" spans="1:10" x14ac:dyDescent="0.2">
      <c r="A119" s="72">
        <f t="shared" si="16"/>
        <v>117</v>
      </c>
      <c r="B119" s="61"/>
      <c r="C119" s="62"/>
      <c r="D119" s="62"/>
      <c r="E119" s="63"/>
      <c r="F119" s="63"/>
      <c r="G119" s="63"/>
      <c r="H119" s="73" t="str">
        <f t="shared" si="13"/>
        <v/>
      </c>
      <c r="I119" s="73" t="str">
        <f t="shared" si="14"/>
        <v/>
      </c>
      <c r="J119" s="73" t="str">
        <f t="shared" si="15"/>
        <v/>
      </c>
    </row>
    <row r="120" spans="1:10" x14ac:dyDescent="0.2">
      <c r="A120" s="100">
        <f t="shared" si="16"/>
        <v>118</v>
      </c>
      <c r="B120" s="60"/>
      <c r="C120" s="59"/>
      <c r="D120" s="59"/>
      <c r="E120" s="58"/>
      <c r="F120" s="58"/>
      <c r="G120" s="58"/>
      <c r="H120" s="70" t="str">
        <f t="shared" si="13"/>
        <v/>
      </c>
      <c r="I120" s="70" t="str">
        <f t="shared" si="14"/>
        <v/>
      </c>
      <c r="J120" s="71" t="str">
        <f t="shared" si="15"/>
        <v/>
      </c>
    </row>
    <row r="121" spans="1:10" x14ac:dyDescent="0.2">
      <c r="A121" s="72">
        <f t="shared" si="16"/>
        <v>119</v>
      </c>
      <c r="B121" s="61"/>
      <c r="C121" s="62"/>
      <c r="D121" s="62"/>
      <c r="E121" s="63"/>
      <c r="F121" s="63"/>
      <c r="G121" s="63"/>
      <c r="H121" s="73" t="str">
        <f t="shared" si="13"/>
        <v/>
      </c>
      <c r="I121" s="73" t="str">
        <f t="shared" si="14"/>
        <v/>
      </c>
      <c r="J121" s="73" t="str">
        <f t="shared" si="15"/>
        <v/>
      </c>
    </row>
    <row r="122" spans="1:10" x14ac:dyDescent="0.2">
      <c r="A122" s="100">
        <f t="shared" si="16"/>
        <v>120</v>
      </c>
      <c r="B122" s="60"/>
      <c r="C122" s="59"/>
      <c r="D122" s="59"/>
      <c r="E122" s="58"/>
      <c r="F122" s="58"/>
      <c r="G122" s="58"/>
      <c r="H122" s="70" t="str">
        <f t="shared" si="13"/>
        <v/>
      </c>
      <c r="I122" s="70" t="str">
        <f t="shared" si="14"/>
        <v/>
      </c>
      <c r="J122" s="71" t="str">
        <f t="shared" si="15"/>
        <v/>
      </c>
    </row>
    <row r="123" spans="1:10" x14ac:dyDescent="0.2">
      <c r="A123" s="72">
        <f t="shared" si="16"/>
        <v>121</v>
      </c>
      <c r="B123" s="61"/>
      <c r="C123" s="62"/>
      <c r="D123" s="62"/>
      <c r="E123" s="63"/>
      <c r="F123" s="63"/>
      <c r="G123" s="63"/>
      <c r="H123" s="73" t="str">
        <f t="shared" si="13"/>
        <v/>
      </c>
      <c r="I123" s="73" t="str">
        <f t="shared" si="14"/>
        <v/>
      </c>
      <c r="J123" s="73" t="str">
        <f t="shared" si="15"/>
        <v/>
      </c>
    </row>
    <row r="124" spans="1:10" x14ac:dyDescent="0.2">
      <c r="A124" s="100">
        <f t="shared" si="16"/>
        <v>122</v>
      </c>
      <c r="B124" s="60"/>
      <c r="C124" s="59"/>
      <c r="D124" s="59"/>
      <c r="E124" s="58"/>
      <c r="F124" s="58"/>
      <c r="G124" s="58"/>
      <c r="H124" s="70" t="str">
        <f t="shared" si="13"/>
        <v/>
      </c>
      <c r="I124" s="70" t="str">
        <f t="shared" si="14"/>
        <v/>
      </c>
      <c r="J124" s="71" t="str">
        <f t="shared" si="15"/>
        <v/>
      </c>
    </row>
    <row r="125" spans="1:10" x14ac:dyDescent="0.2">
      <c r="A125" s="72">
        <f t="shared" si="16"/>
        <v>123</v>
      </c>
      <c r="B125" s="61"/>
      <c r="C125" s="62"/>
      <c r="D125" s="62"/>
      <c r="E125" s="63"/>
      <c r="F125" s="63"/>
      <c r="G125" s="63"/>
      <c r="H125" s="73" t="str">
        <f t="shared" si="13"/>
        <v/>
      </c>
      <c r="I125" s="73" t="str">
        <f t="shared" si="14"/>
        <v/>
      </c>
      <c r="J125" s="73" t="str">
        <f t="shared" si="15"/>
        <v/>
      </c>
    </row>
    <row r="126" spans="1:10" x14ac:dyDescent="0.2">
      <c r="A126" s="100">
        <f t="shared" si="16"/>
        <v>124</v>
      </c>
      <c r="B126" s="60"/>
      <c r="C126" s="59"/>
      <c r="D126" s="59"/>
      <c r="E126" s="58"/>
      <c r="F126" s="58"/>
      <c r="G126" s="58"/>
      <c r="H126" s="70" t="str">
        <f t="shared" si="13"/>
        <v/>
      </c>
      <c r="I126" s="70" t="str">
        <f t="shared" si="14"/>
        <v/>
      </c>
      <c r="J126" s="71" t="str">
        <f t="shared" si="15"/>
        <v/>
      </c>
    </row>
    <row r="127" spans="1:10" x14ac:dyDescent="0.2">
      <c r="A127" s="72">
        <f t="shared" si="16"/>
        <v>125</v>
      </c>
      <c r="B127" s="61"/>
      <c r="C127" s="62"/>
      <c r="D127" s="62"/>
      <c r="E127" s="63"/>
      <c r="F127" s="63"/>
      <c r="G127" s="63"/>
      <c r="H127" s="73" t="str">
        <f t="shared" si="13"/>
        <v/>
      </c>
      <c r="I127" s="73" t="str">
        <f t="shared" si="14"/>
        <v/>
      </c>
      <c r="J127" s="73" t="str">
        <f t="shared" si="15"/>
        <v/>
      </c>
    </row>
    <row r="128" spans="1:10" x14ac:dyDescent="0.2">
      <c r="A128" s="100">
        <f t="shared" si="16"/>
        <v>126</v>
      </c>
      <c r="B128" s="60"/>
      <c r="C128" s="59"/>
      <c r="D128" s="59"/>
      <c r="E128" s="58"/>
      <c r="F128" s="58"/>
      <c r="G128" s="58"/>
      <c r="H128" s="70" t="str">
        <f t="shared" si="13"/>
        <v/>
      </c>
      <c r="I128" s="70" t="str">
        <f t="shared" si="14"/>
        <v/>
      </c>
      <c r="J128" s="71" t="str">
        <f t="shared" si="15"/>
        <v/>
      </c>
    </row>
    <row r="129" spans="1:10" x14ac:dyDescent="0.2">
      <c r="A129" s="72">
        <f t="shared" si="16"/>
        <v>127</v>
      </c>
      <c r="B129" s="61"/>
      <c r="C129" s="62"/>
      <c r="D129" s="62"/>
      <c r="E129" s="63"/>
      <c r="F129" s="63"/>
      <c r="G129" s="63"/>
      <c r="H129" s="73" t="str">
        <f t="shared" si="13"/>
        <v/>
      </c>
      <c r="I129" s="73" t="str">
        <f t="shared" si="14"/>
        <v/>
      </c>
      <c r="J129" s="73" t="str">
        <f t="shared" si="15"/>
        <v/>
      </c>
    </row>
    <row r="130" spans="1:10" x14ac:dyDescent="0.2">
      <c r="A130" s="100">
        <f t="shared" si="16"/>
        <v>128</v>
      </c>
      <c r="B130" s="60"/>
      <c r="C130" s="59"/>
      <c r="D130" s="59"/>
      <c r="E130" s="58"/>
      <c r="F130" s="58"/>
      <c r="G130" s="58"/>
      <c r="H130" s="70" t="str">
        <f t="shared" si="13"/>
        <v/>
      </c>
      <c r="I130" s="70" t="str">
        <f t="shared" si="14"/>
        <v/>
      </c>
      <c r="J130" s="71" t="str">
        <f t="shared" si="15"/>
        <v/>
      </c>
    </row>
    <row r="131" spans="1:10" x14ac:dyDescent="0.2">
      <c r="A131" s="72">
        <f t="shared" ref="A131:A162" si="17">+A130+1</f>
        <v>129</v>
      </c>
      <c r="B131" s="61"/>
      <c r="C131" s="62"/>
      <c r="D131" s="62"/>
      <c r="E131" s="63"/>
      <c r="F131" s="63"/>
      <c r="G131" s="63"/>
      <c r="H131" s="73" t="str">
        <f t="shared" ref="H131:H194" si="18">IF(ISBLANK(E131),"",
IF(E131="EE",IF(AND(F131="",G131=""),"Média",IF(F131&gt;=3,IF(G131&gt;=5,"Complexa","Média"),
IF(F131&gt;=2,IF(G131&gt;=16,"Complexa",IF(G131&lt;=4,"Simples","Média")),
IF(G131&lt;=15,"Simples","Média")))),
IF(OR(E131="SE",E131="CE"),IF(AND(F131="",G131=""),"Média",IF(F131&gt;=4,IF(G131&gt;=6,"Complexa","Média"),
IF(F131&gt;=2,IF(G131&gt;=20,"Complexa",IF(G131&lt;=5,"Simples","Média")),
IF(G131&lt;=19,"Simples","Média")))),
IF(OR(E131="ALI",E131="AIE"),IF(F131&gt;=6,IF(G131&gt;=20,"Complexa","Média"),
IF(F131&gt;=2,IF(G131&gt;=51,"Complexa",IF(G131&lt;=19,"Simples","Média")),
IF(G131&lt;=50,"Simples","Média")))))))</f>
        <v/>
      </c>
      <c r="I131" s="73" t="str">
        <f t="shared" si="14"/>
        <v/>
      </c>
      <c r="J131" s="73" t="str">
        <f t="shared" si="15"/>
        <v/>
      </c>
    </row>
    <row r="132" spans="1:10" x14ac:dyDescent="0.2">
      <c r="A132" s="100">
        <f t="shared" si="17"/>
        <v>130</v>
      </c>
      <c r="B132" s="60"/>
      <c r="C132" s="59"/>
      <c r="D132" s="59"/>
      <c r="E132" s="58"/>
      <c r="F132" s="58"/>
      <c r="G132" s="58"/>
      <c r="H132" s="70" t="str">
        <f t="shared" si="18"/>
        <v/>
      </c>
      <c r="I132" s="70" t="str">
        <f t="shared" ref="I132:I195" si="19">IF(ISBLANK(E132),"",IF(D132="INC",1,IF(D132="ALT",0.5,IF(D132="EXC",0.25,0))))</f>
        <v/>
      </c>
      <c r="J132" s="71" t="str">
        <f t="shared" ref="J132:J195" si="20">IF(E132="EE",IF(H132="Simples",3,IF(H132="Média",4,IF(H132="Complexa",6,"")))*I132,
IF(E132="CE",IF(H132="Simples",3,IF(H132="Média",4,IF(H132="Complexa",6,"")))*I132,
IF(E132="SE",IF(H132="Simples",4,IF(H132="Média",5,IF(H132="Complexa",7,"")))*I132,""
)))</f>
        <v/>
      </c>
    </row>
    <row r="133" spans="1:10" x14ac:dyDescent="0.2">
      <c r="A133" s="72">
        <f t="shared" si="17"/>
        <v>131</v>
      </c>
      <c r="B133" s="61"/>
      <c r="C133" s="62"/>
      <c r="D133" s="62"/>
      <c r="E133" s="63"/>
      <c r="F133" s="63"/>
      <c r="G133" s="63"/>
      <c r="H133" s="73" t="str">
        <f t="shared" si="18"/>
        <v/>
      </c>
      <c r="I133" s="73" t="str">
        <f t="shared" si="19"/>
        <v/>
      </c>
      <c r="J133" s="73" t="str">
        <f t="shared" si="20"/>
        <v/>
      </c>
    </row>
    <row r="134" spans="1:10" x14ac:dyDescent="0.2">
      <c r="A134" s="100">
        <f t="shared" si="17"/>
        <v>132</v>
      </c>
      <c r="B134" s="60"/>
      <c r="C134" s="59"/>
      <c r="D134" s="59"/>
      <c r="E134" s="58"/>
      <c r="F134" s="58"/>
      <c r="G134" s="58"/>
      <c r="H134" s="70" t="str">
        <f t="shared" si="18"/>
        <v/>
      </c>
      <c r="I134" s="70" t="str">
        <f t="shared" si="19"/>
        <v/>
      </c>
      <c r="J134" s="71" t="str">
        <f t="shared" si="20"/>
        <v/>
      </c>
    </row>
    <row r="135" spans="1:10" x14ac:dyDescent="0.2">
      <c r="A135" s="72">
        <f t="shared" si="17"/>
        <v>133</v>
      </c>
      <c r="B135" s="61"/>
      <c r="C135" s="62"/>
      <c r="D135" s="62"/>
      <c r="E135" s="63"/>
      <c r="F135" s="63"/>
      <c r="G135" s="63"/>
      <c r="H135" s="73" t="str">
        <f t="shared" si="18"/>
        <v/>
      </c>
      <c r="I135" s="73" t="str">
        <f t="shared" si="19"/>
        <v/>
      </c>
      <c r="J135" s="73" t="str">
        <f t="shared" si="20"/>
        <v/>
      </c>
    </row>
    <row r="136" spans="1:10" x14ac:dyDescent="0.2">
      <c r="A136" s="100">
        <f t="shared" si="17"/>
        <v>134</v>
      </c>
      <c r="B136" s="60"/>
      <c r="C136" s="59"/>
      <c r="D136" s="59"/>
      <c r="E136" s="58"/>
      <c r="F136" s="58"/>
      <c r="G136" s="58"/>
      <c r="H136" s="70" t="str">
        <f t="shared" si="18"/>
        <v/>
      </c>
      <c r="I136" s="70" t="str">
        <f t="shared" si="19"/>
        <v/>
      </c>
      <c r="J136" s="71" t="str">
        <f t="shared" si="20"/>
        <v/>
      </c>
    </row>
    <row r="137" spans="1:10" x14ac:dyDescent="0.2">
      <c r="A137" s="72">
        <f t="shared" si="17"/>
        <v>135</v>
      </c>
      <c r="B137" s="61"/>
      <c r="C137" s="62"/>
      <c r="D137" s="62"/>
      <c r="E137" s="63"/>
      <c r="F137" s="63"/>
      <c r="G137" s="63"/>
      <c r="H137" s="73" t="str">
        <f t="shared" si="18"/>
        <v/>
      </c>
      <c r="I137" s="73" t="str">
        <f t="shared" si="19"/>
        <v/>
      </c>
      <c r="J137" s="73" t="str">
        <f t="shared" si="20"/>
        <v/>
      </c>
    </row>
    <row r="138" spans="1:10" x14ac:dyDescent="0.2">
      <c r="A138" s="100">
        <f t="shared" si="17"/>
        <v>136</v>
      </c>
      <c r="B138" s="60"/>
      <c r="C138" s="59"/>
      <c r="D138" s="59"/>
      <c r="E138" s="58"/>
      <c r="F138" s="58"/>
      <c r="G138" s="58"/>
      <c r="H138" s="70" t="str">
        <f t="shared" si="18"/>
        <v/>
      </c>
      <c r="I138" s="70" t="str">
        <f t="shared" si="19"/>
        <v/>
      </c>
      <c r="J138" s="71" t="str">
        <f t="shared" si="20"/>
        <v/>
      </c>
    </row>
    <row r="139" spans="1:10" x14ac:dyDescent="0.2">
      <c r="A139" s="72">
        <f t="shared" si="17"/>
        <v>137</v>
      </c>
      <c r="B139" s="61"/>
      <c r="C139" s="62"/>
      <c r="D139" s="62"/>
      <c r="E139" s="63"/>
      <c r="F139" s="63"/>
      <c r="G139" s="63"/>
      <c r="H139" s="73" t="str">
        <f t="shared" si="18"/>
        <v/>
      </c>
      <c r="I139" s="73" t="str">
        <f t="shared" si="19"/>
        <v/>
      </c>
      <c r="J139" s="73" t="str">
        <f t="shared" si="20"/>
        <v/>
      </c>
    </row>
    <row r="140" spans="1:10" x14ac:dyDescent="0.2">
      <c r="A140" s="100">
        <f t="shared" si="17"/>
        <v>138</v>
      </c>
      <c r="B140" s="60"/>
      <c r="C140" s="59"/>
      <c r="D140" s="59"/>
      <c r="E140" s="58"/>
      <c r="F140" s="58"/>
      <c r="G140" s="58"/>
      <c r="H140" s="70" t="str">
        <f t="shared" si="18"/>
        <v/>
      </c>
      <c r="I140" s="70" t="str">
        <f t="shared" si="19"/>
        <v/>
      </c>
      <c r="J140" s="71" t="str">
        <f t="shared" si="20"/>
        <v/>
      </c>
    </row>
    <row r="141" spans="1:10" x14ac:dyDescent="0.2">
      <c r="A141" s="72">
        <f t="shared" si="17"/>
        <v>139</v>
      </c>
      <c r="B141" s="61"/>
      <c r="C141" s="62"/>
      <c r="D141" s="62"/>
      <c r="E141" s="63"/>
      <c r="F141" s="63"/>
      <c r="G141" s="63"/>
      <c r="H141" s="73" t="str">
        <f t="shared" si="18"/>
        <v/>
      </c>
      <c r="I141" s="73" t="str">
        <f t="shared" si="19"/>
        <v/>
      </c>
      <c r="J141" s="73" t="str">
        <f t="shared" si="20"/>
        <v/>
      </c>
    </row>
    <row r="142" spans="1:10" x14ac:dyDescent="0.2">
      <c r="A142" s="100">
        <f t="shared" si="17"/>
        <v>140</v>
      </c>
      <c r="B142" s="60"/>
      <c r="C142" s="59"/>
      <c r="D142" s="59"/>
      <c r="E142" s="58"/>
      <c r="F142" s="58"/>
      <c r="G142" s="58"/>
      <c r="H142" s="70" t="str">
        <f t="shared" si="18"/>
        <v/>
      </c>
      <c r="I142" s="70" t="str">
        <f t="shared" si="19"/>
        <v/>
      </c>
      <c r="J142" s="71" t="str">
        <f t="shared" si="20"/>
        <v/>
      </c>
    </row>
    <row r="143" spans="1:10" x14ac:dyDescent="0.2">
      <c r="A143" s="72">
        <f t="shared" si="17"/>
        <v>141</v>
      </c>
      <c r="B143" s="61"/>
      <c r="C143" s="62"/>
      <c r="D143" s="62"/>
      <c r="E143" s="63"/>
      <c r="F143" s="63"/>
      <c r="G143" s="63"/>
      <c r="H143" s="73" t="str">
        <f t="shared" si="18"/>
        <v/>
      </c>
      <c r="I143" s="73" t="str">
        <f t="shared" si="19"/>
        <v/>
      </c>
      <c r="J143" s="73" t="str">
        <f t="shared" si="20"/>
        <v/>
      </c>
    </row>
    <row r="144" spans="1:10" x14ac:dyDescent="0.2">
      <c r="A144" s="100">
        <f t="shared" si="17"/>
        <v>142</v>
      </c>
      <c r="B144" s="60"/>
      <c r="C144" s="59"/>
      <c r="D144" s="59"/>
      <c r="E144" s="58"/>
      <c r="F144" s="58"/>
      <c r="G144" s="58"/>
      <c r="H144" s="70" t="str">
        <f t="shared" si="18"/>
        <v/>
      </c>
      <c r="I144" s="70" t="str">
        <f t="shared" si="19"/>
        <v/>
      </c>
      <c r="J144" s="71" t="str">
        <f t="shared" si="20"/>
        <v/>
      </c>
    </row>
    <row r="145" spans="1:10" x14ac:dyDescent="0.2">
      <c r="A145" s="72">
        <f t="shared" si="17"/>
        <v>143</v>
      </c>
      <c r="B145" s="61"/>
      <c r="C145" s="62"/>
      <c r="D145" s="62"/>
      <c r="E145" s="63"/>
      <c r="F145" s="63"/>
      <c r="G145" s="63"/>
      <c r="H145" s="73" t="str">
        <f t="shared" si="18"/>
        <v/>
      </c>
      <c r="I145" s="73" t="str">
        <f t="shared" si="19"/>
        <v/>
      </c>
      <c r="J145" s="73" t="str">
        <f t="shared" si="20"/>
        <v/>
      </c>
    </row>
    <row r="146" spans="1:10" x14ac:dyDescent="0.2">
      <c r="A146" s="100">
        <f t="shared" si="17"/>
        <v>144</v>
      </c>
      <c r="B146" s="60"/>
      <c r="C146" s="59"/>
      <c r="D146" s="59"/>
      <c r="E146" s="58"/>
      <c r="F146" s="58"/>
      <c r="G146" s="58"/>
      <c r="H146" s="70" t="str">
        <f t="shared" si="18"/>
        <v/>
      </c>
      <c r="I146" s="70" t="str">
        <f t="shared" si="19"/>
        <v/>
      </c>
      <c r="J146" s="71" t="str">
        <f t="shared" si="20"/>
        <v/>
      </c>
    </row>
    <row r="147" spans="1:10" x14ac:dyDescent="0.2">
      <c r="A147" s="72">
        <f t="shared" si="17"/>
        <v>145</v>
      </c>
      <c r="B147" s="61"/>
      <c r="C147" s="62"/>
      <c r="D147" s="62"/>
      <c r="E147" s="63"/>
      <c r="F147" s="63"/>
      <c r="G147" s="63"/>
      <c r="H147" s="73" t="str">
        <f t="shared" si="18"/>
        <v/>
      </c>
      <c r="I147" s="73" t="str">
        <f t="shared" si="19"/>
        <v/>
      </c>
      <c r="J147" s="73" t="str">
        <f t="shared" si="20"/>
        <v/>
      </c>
    </row>
    <row r="148" spans="1:10" x14ac:dyDescent="0.2">
      <c r="A148" s="100">
        <f t="shared" si="17"/>
        <v>146</v>
      </c>
      <c r="B148" s="60"/>
      <c r="C148" s="59"/>
      <c r="D148" s="59"/>
      <c r="E148" s="58"/>
      <c r="F148" s="58"/>
      <c r="G148" s="58"/>
      <c r="H148" s="70" t="str">
        <f t="shared" si="18"/>
        <v/>
      </c>
      <c r="I148" s="70" t="str">
        <f t="shared" si="19"/>
        <v/>
      </c>
      <c r="J148" s="71" t="str">
        <f t="shared" si="20"/>
        <v/>
      </c>
    </row>
    <row r="149" spans="1:10" x14ac:dyDescent="0.2">
      <c r="A149" s="72">
        <f t="shared" si="17"/>
        <v>147</v>
      </c>
      <c r="B149" s="61"/>
      <c r="C149" s="62"/>
      <c r="D149" s="62"/>
      <c r="E149" s="63"/>
      <c r="F149" s="63"/>
      <c r="G149" s="63"/>
      <c r="H149" s="73" t="str">
        <f t="shared" si="18"/>
        <v/>
      </c>
      <c r="I149" s="73" t="str">
        <f t="shared" si="19"/>
        <v/>
      </c>
      <c r="J149" s="73" t="str">
        <f t="shared" si="20"/>
        <v/>
      </c>
    </row>
    <row r="150" spans="1:10" x14ac:dyDescent="0.2">
      <c r="A150" s="100">
        <f t="shared" si="17"/>
        <v>148</v>
      </c>
      <c r="B150" s="60"/>
      <c r="C150" s="59"/>
      <c r="D150" s="59"/>
      <c r="E150" s="58"/>
      <c r="F150" s="58"/>
      <c r="G150" s="58"/>
      <c r="H150" s="70" t="str">
        <f t="shared" si="18"/>
        <v/>
      </c>
      <c r="I150" s="70" t="str">
        <f t="shared" si="19"/>
        <v/>
      </c>
      <c r="J150" s="71" t="str">
        <f t="shared" si="20"/>
        <v/>
      </c>
    </row>
    <row r="151" spans="1:10" x14ac:dyDescent="0.2">
      <c r="A151" s="72">
        <f t="shared" si="17"/>
        <v>149</v>
      </c>
      <c r="B151" s="61"/>
      <c r="C151" s="62"/>
      <c r="D151" s="62"/>
      <c r="E151" s="63"/>
      <c r="F151" s="63"/>
      <c r="G151" s="63"/>
      <c r="H151" s="73" t="str">
        <f t="shared" si="18"/>
        <v/>
      </c>
      <c r="I151" s="73" t="str">
        <f t="shared" si="19"/>
        <v/>
      </c>
      <c r="J151" s="73" t="str">
        <f t="shared" si="20"/>
        <v/>
      </c>
    </row>
    <row r="152" spans="1:10" x14ac:dyDescent="0.2">
      <c r="A152" s="100">
        <f t="shared" si="17"/>
        <v>150</v>
      </c>
      <c r="B152" s="60"/>
      <c r="C152" s="59"/>
      <c r="D152" s="59"/>
      <c r="E152" s="58"/>
      <c r="F152" s="58"/>
      <c r="G152" s="58"/>
      <c r="H152" s="70" t="str">
        <f t="shared" si="18"/>
        <v/>
      </c>
      <c r="I152" s="70" t="str">
        <f t="shared" si="19"/>
        <v/>
      </c>
      <c r="J152" s="71" t="str">
        <f t="shared" si="20"/>
        <v/>
      </c>
    </row>
    <row r="153" spans="1:10" x14ac:dyDescent="0.2">
      <c r="A153" s="72">
        <f t="shared" si="17"/>
        <v>151</v>
      </c>
      <c r="B153" s="61"/>
      <c r="C153" s="62"/>
      <c r="D153" s="62"/>
      <c r="E153" s="63"/>
      <c r="F153" s="63"/>
      <c r="G153" s="63"/>
      <c r="H153" s="73" t="str">
        <f t="shared" si="18"/>
        <v/>
      </c>
      <c r="I153" s="73" t="str">
        <f t="shared" si="19"/>
        <v/>
      </c>
      <c r="J153" s="73" t="str">
        <f t="shared" si="20"/>
        <v/>
      </c>
    </row>
    <row r="154" spans="1:10" x14ac:dyDescent="0.2">
      <c r="A154" s="100">
        <f t="shared" si="17"/>
        <v>152</v>
      </c>
      <c r="B154" s="60"/>
      <c r="C154" s="59"/>
      <c r="D154" s="59"/>
      <c r="E154" s="58"/>
      <c r="F154" s="58"/>
      <c r="G154" s="58"/>
      <c r="H154" s="70" t="str">
        <f t="shared" si="18"/>
        <v/>
      </c>
      <c r="I154" s="70" t="str">
        <f t="shared" si="19"/>
        <v/>
      </c>
      <c r="J154" s="71" t="str">
        <f t="shared" si="20"/>
        <v/>
      </c>
    </row>
    <row r="155" spans="1:10" x14ac:dyDescent="0.2">
      <c r="A155" s="72">
        <f t="shared" si="17"/>
        <v>153</v>
      </c>
      <c r="B155" s="61"/>
      <c r="C155" s="62"/>
      <c r="D155" s="62"/>
      <c r="E155" s="63"/>
      <c r="F155" s="63"/>
      <c r="G155" s="63"/>
      <c r="H155" s="73" t="str">
        <f t="shared" si="18"/>
        <v/>
      </c>
      <c r="I155" s="73" t="str">
        <f t="shared" si="19"/>
        <v/>
      </c>
      <c r="J155" s="73" t="str">
        <f t="shared" si="20"/>
        <v/>
      </c>
    </row>
    <row r="156" spans="1:10" x14ac:dyDescent="0.2">
      <c r="A156" s="100">
        <f t="shared" si="17"/>
        <v>154</v>
      </c>
      <c r="B156" s="60"/>
      <c r="C156" s="59"/>
      <c r="D156" s="59"/>
      <c r="E156" s="58"/>
      <c r="F156" s="58"/>
      <c r="G156" s="58"/>
      <c r="H156" s="70" t="str">
        <f t="shared" si="18"/>
        <v/>
      </c>
      <c r="I156" s="70" t="str">
        <f t="shared" si="19"/>
        <v/>
      </c>
      <c r="J156" s="71" t="str">
        <f t="shared" si="20"/>
        <v/>
      </c>
    </row>
    <row r="157" spans="1:10" x14ac:dyDescent="0.2">
      <c r="A157" s="72">
        <f t="shared" si="17"/>
        <v>155</v>
      </c>
      <c r="B157" s="61"/>
      <c r="C157" s="62"/>
      <c r="D157" s="62"/>
      <c r="E157" s="63"/>
      <c r="F157" s="63"/>
      <c r="G157" s="63"/>
      <c r="H157" s="73" t="str">
        <f t="shared" si="18"/>
        <v/>
      </c>
      <c r="I157" s="73" t="str">
        <f t="shared" si="19"/>
        <v/>
      </c>
      <c r="J157" s="73" t="str">
        <f t="shared" si="20"/>
        <v/>
      </c>
    </row>
    <row r="158" spans="1:10" x14ac:dyDescent="0.2">
      <c r="A158" s="100">
        <f t="shared" si="17"/>
        <v>156</v>
      </c>
      <c r="B158" s="60"/>
      <c r="C158" s="59"/>
      <c r="D158" s="59"/>
      <c r="E158" s="58"/>
      <c r="F158" s="58"/>
      <c r="G158" s="58"/>
      <c r="H158" s="70" t="str">
        <f t="shared" si="18"/>
        <v/>
      </c>
      <c r="I158" s="70" t="str">
        <f t="shared" si="19"/>
        <v/>
      </c>
      <c r="J158" s="71" t="str">
        <f t="shared" si="20"/>
        <v/>
      </c>
    </row>
    <row r="159" spans="1:10" x14ac:dyDescent="0.2">
      <c r="A159" s="72">
        <f t="shared" si="17"/>
        <v>157</v>
      </c>
      <c r="B159" s="61"/>
      <c r="C159" s="62"/>
      <c r="D159" s="62"/>
      <c r="E159" s="63"/>
      <c r="F159" s="63"/>
      <c r="G159" s="63"/>
      <c r="H159" s="73" t="str">
        <f t="shared" si="18"/>
        <v/>
      </c>
      <c r="I159" s="73" t="str">
        <f t="shared" si="19"/>
        <v/>
      </c>
      <c r="J159" s="73" t="str">
        <f t="shared" si="20"/>
        <v/>
      </c>
    </row>
    <row r="160" spans="1:10" x14ac:dyDescent="0.2">
      <c r="A160" s="100">
        <f t="shared" si="17"/>
        <v>158</v>
      </c>
      <c r="B160" s="60"/>
      <c r="C160" s="59"/>
      <c r="D160" s="59"/>
      <c r="E160" s="58"/>
      <c r="F160" s="58"/>
      <c r="G160" s="58"/>
      <c r="H160" s="70" t="str">
        <f t="shared" si="18"/>
        <v/>
      </c>
      <c r="I160" s="70" t="str">
        <f t="shared" si="19"/>
        <v/>
      </c>
      <c r="J160" s="71" t="str">
        <f t="shared" si="20"/>
        <v/>
      </c>
    </row>
    <row r="161" spans="1:10" x14ac:dyDescent="0.2">
      <c r="A161" s="72">
        <f t="shared" si="17"/>
        <v>159</v>
      </c>
      <c r="B161" s="61"/>
      <c r="C161" s="62"/>
      <c r="D161" s="62"/>
      <c r="E161" s="63"/>
      <c r="F161" s="63"/>
      <c r="G161" s="63"/>
      <c r="H161" s="73" t="str">
        <f t="shared" si="18"/>
        <v/>
      </c>
      <c r="I161" s="73" t="str">
        <f t="shared" si="19"/>
        <v/>
      </c>
      <c r="J161" s="73" t="str">
        <f t="shared" si="20"/>
        <v/>
      </c>
    </row>
    <row r="162" spans="1:10" x14ac:dyDescent="0.2">
      <c r="A162" s="100">
        <f t="shared" si="17"/>
        <v>160</v>
      </c>
      <c r="B162" s="60"/>
      <c r="C162" s="59"/>
      <c r="D162" s="59"/>
      <c r="E162" s="58"/>
      <c r="F162" s="58"/>
      <c r="G162" s="58"/>
      <c r="H162" s="70" t="str">
        <f t="shared" si="18"/>
        <v/>
      </c>
      <c r="I162" s="70" t="str">
        <f t="shared" si="19"/>
        <v/>
      </c>
      <c r="J162" s="71" t="str">
        <f t="shared" si="20"/>
        <v/>
      </c>
    </row>
    <row r="163" spans="1:10" x14ac:dyDescent="0.2">
      <c r="A163" s="72">
        <f t="shared" ref="A163:A194" si="21">+A162+1</f>
        <v>161</v>
      </c>
      <c r="B163" s="61"/>
      <c r="C163" s="62"/>
      <c r="D163" s="62"/>
      <c r="E163" s="63"/>
      <c r="F163" s="63"/>
      <c r="G163" s="63"/>
      <c r="H163" s="73" t="str">
        <f t="shared" si="18"/>
        <v/>
      </c>
      <c r="I163" s="73" t="str">
        <f t="shared" si="19"/>
        <v/>
      </c>
      <c r="J163" s="73" t="str">
        <f t="shared" si="20"/>
        <v/>
      </c>
    </row>
    <row r="164" spans="1:10" x14ac:dyDescent="0.2">
      <c r="A164" s="100">
        <f t="shared" si="21"/>
        <v>162</v>
      </c>
      <c r="B164" s="60"/>
      <c r="C164" s="59"/>
      <c r="D164" s="59"/>
      <c r="E164" s="58"/>
      <c r="F164" s="58"/>
      <c r="G164" s="58"/>
      <c r="H164" s="70" t="str">
        <f t="shared" si="18"/>
        <v/>
      </c>
      <c r="I164" s="70" t="str">
        <f t="shared" si="19"/>
        <v/>
      </c>
      <c r="J164" s="71" t="str">
        <f t="shared" si="20"/>
        <v/>
      </c>
    </row>
    <row r="165" spans="1:10" x14ac:dyDescent="0.2">
      <c r="A165" s="72">
        <f t="shared" si="21"/>
        <v>163</v>
      </c>
      <c r="B165" s="61"/>
      <c r="C165" s="62"/>
      <c r="D165" s="62"/>
      <c r="E165" s="63"/>
      <c r="F165" s="63"/>
      <c r="G165" s="63"/>
      <c r="H165" s="73" t="str">
        <f t="shared" si="18"/>
        <v/>
      </c>
      <c r="I165" s="73" t="str">
        <f t="shared" si="19"/>
        <v/>
      </c>
      <c r="J165" s="73" t="str">
        <f t="shared" si="20"/>
        <v/>
      </c>
    </row>
    <row r="166" spans="1:10" x14ac:dyDescent="0.2">
      <c r="A166" s="100">
        <f t="shared" si="21"/>
        <v>164</v>
      </c>
      <c r="B166" s="60"/>
      <c r="C166" s="59"/>
      <c r="D166" s="59"/>
      <c r="E166" s="58"/>
      <c r="F166" s="58"/>
      <c r="G166" s="58"/>
      <c r="H166" s="70" t="str">
        <f t="shared" si="18"/>
        <v/>
      </c>
      <c r="I166" s="70" t="str">
        <f t="shared" si="19"/>
        <v/>
      </c>
      <c r="J166" s="71" t="str">
        <f t="shared" si="20"/>
        <v/>
      </c>
    </row>
    <row r="167" spans="1:10" x14ac:dyDescent="0.2">
      <c r="A167" s="72">
        <f t="shared" si="21"/>
        <v>165</v>
      </c>
      <c r="B167" s="61"/>
      <c r="C167" s="62"/>
      <c r="D167" s="62"/>
      <c r="E167" s="63"/>
      <c r="F167" s="63"/>
      <c r="G167" s="63"/>
      <c r="H167" s="73" t="str">
        <f t="shared" si="18"/>
        <v/>
      </c>
      <c r="I167" s="73" t="str">
        <f t="shared" si="19"/>
        <v/>
      </c>
      <c r="J167" s="73" t="str">
        <f t="shared" si="20"/>
        <v/>
      </c>
    </row>
    <row r="168" spans="1:10" x14ac:dyDescent="0.2">
      <c r="A168" s="100">
        <f t="shared" si="21"/>
        <v>166</v>
      </c>
      <c r="B168" s="60"/>
      <c r="C168" s="59"/>
      <c r="D168" s="59"/>
      <c r="E168" s="58"/>
      <c r="F168" s="58"/>
      <c r="G168" s="58"/>
      <c r="H168" s="70" t="str">
        <f t="shared" si="18"/>
        <v/>
      </c>
      <c r="I168" s="70" t="str">
        <f t="shared" si="19"/>
        <v/>
      </c>
      <c r="J168" s="71" t="str">
        <f t="shared" si="20"/>
        <v/>
      </c>
    </row>
    <row r="169" spans="1:10" x14ac:dyDescent="0.2">
      <c r="A169" s="72">
        <f t="shared" si="21"/>
        <v>167</v>
      </c>
      <c r="B169" s="61"/>
      <c r="C169" s="62"/>
      <c r="D169" s="62"/>
      <c r="E169" s="63"/>
      <c r="F169" s="63"/>
      <c r="G169" s="63"/>
      <c r="H169" s="73" t="str">
        <f t="shared" si="18"/>
        <v/>
      </c>
      <c r="I169" s="73" t="str">
        <f t="shared" si="19"/>
        <v/>
      </c>
      <c r="J169" s="73" t="str">
        <f t="shared" si="20"/>
        <v/>
      </c>
    </row>
    <row r="170" spans="1:10" x14ac:dyDescent="0.2">
      <c r="A170" s="100">
        <f t="shared" si="21"/>
        <v>168</v>
      </c>
      <c r="B170" s="60"/>
      <c r="C170" s="59"/>
      <c r="D170" s="59"/>
      <c r="E170" s="58"/>
      <c r="F170" s="58"/>
      <c r="G170" s="58"/>
      <c r="H170" s="70" t="str">
        <f t="shared" si="18"/>
        <v/>
      </c>
      <c r="I170" s="70" t="str">
        <f t="shared" si="19"/>
        <v/>
      </c>
      <c r="J170" s="71" t="str">
        <f t="shared" si="20"/>
        <v/>
      </c>
    </row>
    <row r="171" spans="1:10" x14ac:dyDescent="0.2">
      <c r="A171" s="72">
        <f t="shared" si="21"/>
        <v>169</v>
      </c>
      <c r="B171" s="61"/>
      <c r="C171" s="62"/>
      <c r="D171" s="62"/>
      <c r="E171" s="63"/>
      <c r="F171" s="63"/>
      <c r="G171" s="63"/>
      <c r="H171" s="73" t="str">
        <f t="shared" si="18"/>
        <v/>
      </c>
      <c r="I171" s="73" t="str">
        <f t="shared" si="19"/>
        <v/>
      </c>
      <c r="J171" s="73" t="str">
        <f t="shared" si="20"/>
        <v/>
      </c>
    </row>
    <row r="172" spans="1:10" x14ac:dyDescent="0.2">
      <c r="A172" s="100">
        <f t="shared" si="21"/>
        <v>170</v>
      </c>
      <c r="B172" s="60"/>
      <c r="C172" s="59"/>
      <c r="D172" s="59"/>
      <c r="E172" s="58"/>
      <c r="F172" s="58"/>
      <c r="G172" s="58"/>
      <c r="H172" s="70" t="str">
        <f t="shared" si="18"/>
        <v/>
      </c>
      <c r="I172" s="70" t="str">
        <f t="shared" si="19"/>
        <v/>
      </c>
      <c r="J172" s="71" t="str">
        <f t="shared" si="20"/>
        <v/>
      </c>
    </row>
    <row r="173" spans="1:10" x14ac:dyDescent="0.2">
      <c r="A173" s="72">
        <f t="shared" si="21"/>
        <v>171</v>
      </c>
      <c r="B173" s="61"/>
      <c r="C173" s="62"/>
      <c r="D173" s="62"/>
      <c r="E173" s="63"/>
      <c r="F173" s="63"/>
      <c r="G173" s="63"/>
      <c r="H173" s="73" t="str">
        <f t="shared" si="18"/>
        <v/>
      </c>
      <c r="I173" s="73" t="str">
        <f t="shared" si="19"/>
        <v/>
      </c>
      <c r="J173" s="73" t="str">
        <f t="shared" si="20"/>
        <v/>
      </c>
    </row>
    <row r="174" spans="1:10" x14ac:dyDescent="0.2">
      <c r="A174" s="100">
        <f t="shared" si="21"/>
        <v>172</v>
      </c>
      <c r="B174" s="60"/>
      <c r="C174" s="59"/>
      <c r="D174" s="59"/>
      <c r="E174" s="58"/>
      <c r="F174" s="58"/>
      <c r="G174" s="58"/>
      <c r="H174" s="70" t="str">
        <f t="shared" si="18"/>
        <v/>
      </c>
      <c r="I174" s="70" t="str">
        <f t="shared" si="19"/>
        <v/>
      </c>
      <c r="J174" s="71" t="str">
        <f t="shared" si="20"/>
        <v/>
      </c>
    </row>
    <row r="175" spans="1:10" x14ac:dyDescent="0.2">
      <c r="A175" s="72">
        <f t="shared" si="21"/>
        <v>173</v>
      </c>
      <c r="B175" s="61"/>
      <c r="C175" s="62"/>
      <c r="D175" s="62"/>
      <c r="E175" s="63"/>
      <c r="F175" s="63"/>
      <c r="G175" s="63"/>
      <c r="H175" s="73" t="str">
        <f t="shared" si="18"/>
        <v/>
      </c>
      <c r="I175" s="73" t="str">
        <f t="shared" si="19"/>
        <v/>
      </c>
      <c r="J175" s="73" t="str">
        <f t="shared" si="20"/>
        <v/>
      </c>
    </row>
    <row r="176" spans="1:10" x14ac:dyDescent="0.2">
      <c r="A176" s="100">
        <f t="shared" si="21"/>
        <v>174</v>
      </c>
      <c r="B176" s="60"/>
      <c r="C176" s="59"/>
      <c r="D176" s="59"/>
      <c r="E176" s="58"/>
      <c r="F176" s="58"/>
      <c r="G176" s="58"/>
      <c r="H176" s="70" t="str">
        <f t="shared" si="18"/>
        <v/>
      </c>
      <c r="I176" s="70" t="str">
        <f t="shared" si="19"/>
        <v/>
      </c>
      <c r="J176" s="71" t="str">
        <f t="shared" si="20"/>
        <v/>
      </c>
    </row>
    <row r="177" spans="1:10" x14ac:dyDescent="0.2">
      <c r="A177" s="72">
        <f t="shared" si="21"/>
        <v>175</v>
      </c>
      <c r="B177" s="61"/>
      <c r="C177" s="62"/>
      <c r="D177" s="62"/>
      <c r="E177" s="63"/>
      <c r="F177" s="63"/>
      <c r="G177" s="63"/>
      <c r="H177" s="73" t="str">
        <f t="shared" si="18"/>
        <v/>
      </c>
      <c r="I177" s="73" t="str">
        <f t="shared" si="19"/>
        <v/>
      </c>
      <c r="J177" s="73" t="str">
        <f t="shared" si="20"/>
        <v/>
      </c>
    </row>
    <row r="178" spans="1:10" x14ac:dyDescent="0.2">
      <c r="A178" s="100">
        <f t="shared" si="21"/>
        <v>176</v>
      </c>
      <c r="B178" s="60"/>
      <c r="C178" s="59"/>
      <c r="D178" s="59"/>
      <c r="E178" s="58"/>
      <c r="F178" s="58"/>
      <c r="G178" s="58"/>
      <c r="H178" s="70" t="str">
        <f t="shared" si="18"/>
        <v/>
      </c>
      <c r="I178" s="70" t="str">
        <f t="shared" si="19"/>
        <v/>
      </c>
      <c r="J178" s="71" t="str">
        <f t="shared" si="20"/>
        <v/>
      </c>
    </row>
    <row r="179" spans="1:10" x14ac:dyDescent="0.2">
      <c r="A179" s="72">
        <f t="shared" si="21"/>
        <v>177</v>
      </c>
      <c r="B179" s="61"/>
      <c r="C179" s="62"/>
      <c r="D179" s="62"/>
      <c r="E179" s="63"/>
      <c r="F179" s="63"/>
      <c r="G179" s="63"/>
      <c r="H179" s="73" t="str">
        <f t="shared" si="18"/>
        <v/>
      </c>
      <c r="I179" s="73" t="str">
        <f t="shared" si="19"/>
        <v/>
      </c>
      <c r="J179" s="73" t="str">
        <f t="shared" si="20"/>
        <v/>
      </c>
    </row>
    <row r="180" spans="1:10" x14ac:dyDescent="0.2">
      <c r="A180" s="100">
        <f t="shared" si="21"/>
        <v>178</v>
      </c>
      <c r="B180" s="60"/>
      <c r="C180" s="59"/>
      <c r="D180" s="59"/>
      <c r="E180" s="58"/>
      <c r="F180" s="58"/>
      <c r="G180" s="58"/>
      <c r="H180" s="70" t="str">
        <f t="shared" si="18"/>
        <v/>
      </c>
      <c r="I180" s="70" t="str">
        <f t="shared" si="19"/>
        <v/>
      </c>
      <c r="J180" s="71" t="str">
        <f t="shared" si="20"/>
        <v/>
      </c>
    </row>
    <row r="181" spans="1:10" x14ac:dyDescent="0.2">
      <c r="A181" s="72">
        <f t="shared" si="21"/>
        <v>179</v>
      </c>
      <c r="B181" s="61"/>
      <c r="C181" s="62"/>
      <c r="D181" s="62"/>
      <c r="E181" s="63"/>
      <c r="F181" s="63"/>
      <c r="G181" s="63"/>
      <c r="H181" s="73" t="str">
        <f t="shared" si="18"/>
        <v/>
      </c>
      <c r="I181" s="73" t="str">
        <f t="shared" si="19"/>
        <v/>
      </c>
      <c r="J181" s="73" t="str">
        <f t="shared" si="20"/>
        <v/>
      </c>
    </row>
    <row r="182" spans="1:10" x14ac:dyDescent="0.2">
      <c r="A182" s="100">
        <f t="shared" si="21"/>
        <v>180</v>
      </c>
      <c r="B182" s="60"/>
      <c r="C182" s="59"/>
      <c r="D182" s="59"/>
      <c r="E182" s="58"/>
      <c r="F182" s="58"/>
      <c r="G182" s="58"/>
      <c r="H182" s="70" t="str">
        <f t="shared" si="18"/>
        <v/>
      </c>
      <c r="I182" s="70" t="str">
        <f t="shared" si="19"/>
        <v/>
      </c>
      <c r="J182" s="71" t="str">
        <f t="shared" si="20"/>
        <v/>
      </c>
    </row>
    <row r="183" spans="1:10" x14ac:dyDescent="0.2">
      <c r="A183" s="72">
        <f t="shared" si="21"/>
        <v>181</v>
      </c>
      <c r="B183" s="61"/>
      <c r="C183" s="62"/>
      <c r="D183" s="62"/>
      <c r="E183" s="63"/>
      <c r="F183" s="63"/>
      <c r="G183" s="63"/>
      <c r="H183" s="73" t="str">
        <f t="shared" si="18"/>
        <v/>
      </c>
      <c r="I183" s="73" t="str">
        <f t="shared" si="19"/>
        <v/>
      </c>
      <c r="J183" s="73" t="str">
        <f t="shared" si="20"/>
        <v/>
      </c>
    </row>
    <row r="184" spans="1:10" x14ac:dyDescent="0.2">
      <c r="A184" s="100">
        <f t="shared" si="21"/>
        <v>182</v>
      </c>
      <c r="B184" s="60"/>
      <c r="C184" s="59"/>
      <c r="D184" s="59"/>
      <c r="E184" s="58"/>
      <c r="F184" s="58"/>
      <c r="G184" s="58"/>
      <c r="H184" s="70" t="str">
        <f t="shared" si="18"/>
        <v/>
      </c>
      <c r="I184" s="70" t="str">
        <f t="shared" si="19"/>
        <v/>
      </c>
      <c r="J184" s="71" t="str">
        <f t="shared" si="20"/>
        <v/>
      </c>
    </row>
    <row r="185" spans="1:10" x14ac:dyDescent="0.2">
      <c r="A185" s="72">
        <f t="shared" si="21"/>
        <v>183</v>
      </c>
      <c r="B185" s="61"/>
      <c r="C185" s="62"/>
      <c r="D185" s="62"/>
      <c r="E185" s="63"/>
      <c r="F185" s="63"/>
      <c r="G185" s="63"/>
      <c r="H185" s="73" t="str">
        <f t="shared" si="18"/>
        <v/>
      </c>
      <c r="I185" s="73" t="str">
        <f t="shared" si="19"/>
        <v/>
      </c>
      <c r="J185" s="73" t="str">
        <f t="shared" si="20"/>
        <v/>
      </c>
    </row>
    <row r="186" spans="1:10" x14ac:dyDescent="0.2">
      <c r="A186" s="100">
        <f t="shared" si="21"/>
        <v>184</v>
      </c>
      <c r="B186" s="60"/>
      <c r="C186" s="59"/>
      <c r="D186" s="59"/>
      <c r="E186" s="58"/>
      <c r="F186" s="58"/>
      <c r="G186" s="58"/>
      <c r="H186" s="70" t="str">
        <f t="shared" si="18"/>
        <v/>
      </c>
      <c r="I186" s="70" t="str">
        <f t="shared" si="19"/>
        <v/>
      </c>
      <c r="J186" s="71" t="str">
        <f t="shared" si="20"/>
        <v/>
      </c>
    </row>
    <row r="187" spans="1:10" x14ac:dyDescent="0.2">
      <c r="A187" s="72">
        <f t="shared" si="21"/>
        <v>185</v>
      </c>
      <c r="B187" s="61"/>
      <c r="C187" s="62"/>
      <c r="D187" s="62"/>
      <c r="E187" s="63"/>
      <c r="F187" s="63"/>
      <c r="G187" s="63"/>
      <c r="H187" s="73" t="str">
        <f t="shared" si="18"/>
        <v/>
      </c>
      <c r="I187" s="73" t="str">
        <f t="shared" si="19"/>
        <v/>
      </c>
      <c r="J187" s="73" t="str">
        <f t="shared" si="20"/>
        <v/>
      </c>
    </row>
    <row r="188" spans="1:10" x14ac:dyDescent="0.2">
      <c r="A188" s="100">
        <f t="shared" si="21"/>
        <v>186</v>
      </c>
      <c r="B188" s="60"/>
      <c r="C188" s="59"/>
      <c r="D188" s="59"/>
      <c r="E188" s="58"/>
      <c r="F188" s="58"/>
      <c r="G188" s="58"/>
      <c r="H188" s="70" t="str">
        <f t="shared" si="18"/>
        <v/>
      </c>
      <c r="I188" s="70" t="str">
        <f t="shared" si="19"/>
        <v/>
      </c>
      <c r="J188" s="71" t="str">
        <f t="shared" si="20"/>
        <v/>
      </c>
    </row>
    <row r="189" spans="1:10" x14ac:dyDescent="0.2">
      <c r="A189" s="72">
        <f t="shared" si="21"/>
        <v>187</v>
      </c>
      <c r="B189" s="61"/>
      <c r="C189" s="62"/>
      <c r="D189" s="62"/>
      <c r="E189" s="63"/>
      <c r="F189" s="63"/>
      <c r="G189" s="63"/>
      <c r="H189" s="73" t="str">
        <f t="shared" si="18"/>
        <v/>
      </c>
      <c r="I189" s="73" t="str">
        <f t="shared" si="19"/>
        <v/>
      </c>
      <c r="J189" s="73" t="str">
        <f t="shared" si="20"/>
        <v/>
      </c>
    </row>
    <row r="190" spans="1:10" x14ac:dyDescent="0.2">
      <c r="A190" s="100">
        <f t="shared" si="21"/>
        <v>188</v>
      </c>
      <c r="B190" s="60"/>
      <c r="C190" s="59"/>
      <c r="D190" s="59"/>
      <c r="E190" s="58"/>
      <c r="F190" s="58"/>
      <c r="G190" s="58"/>
      <c r="H190" s="70" t="str">
        <f t="shared" si="18"/>
        <v/>
      </c>
      <c r="I190" s="70" t="str">
        <f t="shared" si="19"/>
        <v/>
      </c>
      <c r="J190" s="71" t="str">
        <f t="shared" si="20"/>
        <v/>
      </c>
    </row>
    <row r="191" spans="1:10" x14ac:dyDescent="0.2">
      <c r="A191" s="72">
        <f t="shared" si="21"/>
        <v>189</v>
      </c>
      <c r="B191" s="61"/>
      <c r="C191" s="62"/>
      <c r="D191" s="62"/>
      <c r="E191" s="63"/>
      <c r="F191" s="63"/>
      <c r="G191" s="63"/>
      <c r="H191" s="73" t="str">
        <f t="shared" si="18"/>
        <v/>
      </c>
      <c r="I191" s="73" t="str">
        <f t="shared" si="19"/>
        <v/>
      </c>
      <c r="J191" s="73" t="str">
        <f t="shared" si="20"/>
        <v/>
      </c>
    </row>
    <row r="192" spans="1:10" x14ac:dyDescent="0.2">
      <c r="A192" s="100">
        <f t="shared" si="21"/>
        <v>190</v>
      </c>
      <c r="B192" s="60"/>
      <c r="C192" s="59"/>
      <c r="D192" s="59"/>
      <c r="E192" s="58"/>
      <c r="F192" s="58"/>
      <c r="G192" s="58"/>
      <c r="H192" s="70" t="str">
        <f t="shared" si="18"/>
        <v/>
      </c>
      <c r="I192" s="70" t="str">
        <f t="shared" si="19"/>
        <v/>
      </c>
      <c r="J192" s="71" t="str">
        <f t="shared" si="20"/>
        <v/>
      </c>
    </row>
    <row r="193" spans="1:10" x14ac:dyDescent="0.2">
      <c r="A193" s="72">
        <f t="shared" si="21"/>
        <v>191</v>
      </c>
      <c r="B193" s="61"/>
      <c r="C193" s="62"/>
      <c r="D193" s="62"/>
      <c r="E193" s="63"/>
      <c r="F193" s="63"/>
      <c r="G193" s="63"/>
      <c r="H193" s="73" t="str">
        <f t="shared" si="18"/>
        <v/>
      </c>
      <c r="I193" s="73" t="str">
        <f t="shared" si="19"/>
        <v/>
      </c>
      <c r="J193" s="73" t="str">
        <f t="shared" si="20"/>
        <v/>
      </c>
    </row>
    <row r="194" spans="1:10" x14ac:dyDescent="0.2">
      <c r="A194" s="100">
        <f t="shared" si="21"/>
        <v>192</v>
      </c>
      <c r="B194" s="60"/>
      <c r="C194" s="59"/>
      <c r="D194" s="59"/>
      <c r="E194" s="58"/>
      <c r="F194" s="58"/>
      <c r="G194" s="58"/>
      <c r="H194" s="70" t="str">
        <f t="shared" si="18"/>
        <v/>
      </c>
      <c r="I194" s="70" t="str">
        <f t="shared" si="19"/>
        <v/>
      </c>
      <c r="J194" s="71" t="str">
        <f t="shared" si="20"/>
        <v/>
      </c>
    </row>
    <row r="195" spans="1:10" x14ac:dyDescent="0.2">
      <c r="A195" s="72">
        <f t="shared" ref="A195:A258" si="22">+A194+1</f>
        <v>193</v>
      </c>
      <c r="B195" s="61"/>
      <c r="C195" s="62"/>
      <c r="D195" s="62"/>
      <c r="E195" s="63"/>
      <c r="F195" s="63"/>
      <c r="G195" s="63"/>
      <c r="H195" s="73" t="str">
        <f t="shared" ref="H195:H258" si="23">IF(ISBLANK(E195),"",
IF(E195="EE",IF(AND(F195="",G195=""),"Média",IF(F195&gt;=3,IF(G195&gt;=5,"Complexa","Média"),
IF(F195&gt;=2,IF(G195&gt;=16,"Complexa",IF(G195&lt;=4,"Simples","Média")),
IF(G195&lt;=15,"Simples","Média")))),
IF(OR(E195="SE",E195="CE"),IF(AND(F195="",G195=""),"Média",IF(F195&gt;=4,IF(G195&gt;=6,"Complexa","Média"),
IF(F195&gt;=2,IF(G195&gt;=20,"Complexa",IF(G195&lt;=5,"Simples","Média")),
IF(G195&lt;=19,"Simples","Média")))),
IF(OR(E195="ALI",E195="AIE"),IF(F195&gt;=6,IF(G195&gt;=20,"Complexa","Média"),
IF(F195&gt;=2,IF(G195&gt;=51,"Complexa",IF(G195&lt;=19,"Simples","Média")),
IF(G195&lt;=50,"Simples","Média")))))))</f>
        <v/>
      </c>
      <c r="I195" s="73" t="str">
        <f t="shared" si="19"/>
        <v/>
      </c>
      <c r="J195" s="73" t="str">
        <f t="shared" si="20"/>
        <v/>
      </c>
    </row>
    <row r="196" spans="1:10" x14ac:dyDescent="0.2">
      <c r="A196" s="100">
        <f t="shared" si="22"/>
        <v>194</v>
      </c>
      <c r="B196" s="60"/>
      <c r="C196" s="59"/>
      <c r="D196" s="59"/>
      <c r="E196" s="58"/>
      <c r="F196" s="58"/>
      <c r="G196" s="58"/>
      <c r="H196" s="70" t="str">
        <f t="shared" si="23"/>
        <v/>
      </c>
      <c r="I196" s="70" t="str">
        <f t="shared" ref="I196:I259" si="24">IF(ISBLANK(E196),"",IF(D196="INC",1,IF(D196="ALT",0.5,IF(D196="EXC",0.25,0))))</f>
        <v/>
      </c>
      <c r="J196" s="71" t="str">
        <f t="shared" ref="J196:J259" si="25">IF(E196="EE",IF(H196="Simples",3,IF(H196="Média",4,IF(H196="Complexa",6,"")))*I196,
IF(E196="CE",IF(H196="Simples",3,IF(H196="Média",4,IF(H196="Complexa",6,"")))*I196,
IF(E196="SE",IF(H196="Simples",4,IF(H196="Média",5,IF(H196="Complexa",7,"")))*I196,""
)))</f>
        <v/>
      </c>
    </row>
    <row r="197" spans="1:10" x14ac:dyDescent="0.2">
      <c r="A197" s="72">
        <f t="shared" si="22"/>
        <v>195</v>
      </c>
      <c r="B197" s="61"/>
      <c r="C197" s="62"/>
      <c r="D197" s="62"/>
      <c r="E197" s="63"/>
      <c r="F197" s="63"/>
      <c r="G197" s="63"/>
      <c r="H197" s="73" t="str">
        <f t="shared" si="23"/>
        <v/>
      </c>
      <c r="I197" s="73" t="str">
        <f t="shared" si="24"/>
        <v/>
      </c>
      <c r="J197" s="73" t="str">
        <f t="shared" si="25"/>
        <v/>
      </c>
    </row>
    <row r="198" spans="1:10" x14ac:dyDescent="0.2">
      <c r="A198" s="100">
        <f t="shared" si="22"/>
        <v>196</v>
      </c>
      <c r="B198" s="60"/>
      <c r="C198" s="59"/>
      <c r="D198" s="59"/>
      <c r="E198" s="58"/>
      <c r="F198" s="58"/>
      <c r="G198" s="58"/>
      <c r="H198" s="70" t="str">
        <f t="shared" si="23"/>
        <v/>
      </c>
      <c r="I198" s="70" t="str">
        <f t="shared" si="24"/>
        <v/>
      </c>
      <c r="J198" s="71" t="str">
        <f t="shared" si="25"/>
        <v/>
      </c>
    </row>
    <row r="199" spans="1:10" x14ac:dyDescent="0.2">
      <c r="A199" s="72">
        <f t="shared" si="22"/>
        <v>197</v>
      </c>
      <c r="B199" s="61"/>
      <c r="C199" s="62"/>
      <c r="D199" s="62"/>
      <c r="E199" s="63"/>
      <c r="F199" s="63"/>
      <c r="G199" s="63"/>
      <c r="H199" s="73" t="str">
        <f t="shared" si="23"/>
        <v/>
      </c>
      <c r="I199" s="73" t="str">
        <f t="shared" si="24"/>
        <v/>
      </c>
      <c r="J199" s="73" t="str">
        <f t="shared" si="25"/>
        <v/>
      </c>
    </row>
    <row r="200" spans="1:10" x14ac:dyDescent="0.2">
      <c r="A200" s="100">
        <f t="shared" si="22"/>
        <v>198</v>
      </c>
      <c r="B200" s="60"/>
      <c r="C200" s="59"/>
      <c r="D200" s="59"/>
      <c r="E200" s="58"/>
      <c r="F200" s="58"/>
      <c r="G200" s="58"/>
      <c r="H200" s="70" t="str">
        <f t="shared" si="23"/>
        <v/>
      </c>
      <c r="I200" s="70" t="str">
        <f t="shared" si="24"/>
        <v/>
      </c>
      <c r="J200" s="71" t="str">
        <f t="shared" si="25"/>
        <v/>
      </c>
    </row>
    <row r="201" spans="1:10" x14ac:dyDescent="0.2">
      <c r="A201" s="72">
        <f t="shared" si="22"/>
        <v>199</v>
      </c>
      <c r="B201" s="61"/>
      <c r="C201" s="62"/>
      <c r="D201" s="62"/>
      <c r="E201" s="63"/>
      <c r="F201" s="63"/>
      <c r="G201" s="63"/>
      <c r="H201" s="73" t="str">
        <f t="shared" si="23"/>
        <v/>
      </c>
      <c r="I201" s="73" t="str">
        <f t="shared" si="24"/>
        <v/>
      </c>
      <c r="J201" s="73" t="str">
        <f t="shared" si="25"/>
        <v/>
      </c>
    </row>
    <row r="202" spans="1:10" x14ac:dyDescent="0.2">
      <c r="A202" s="100">
        <f t="shared" si="22"/>
        <v>200</v>
      </c>
      <c r="B202" s="60"/>
      <c r="C202" s="59"/>
      <c r="D202" s="59"/>
      <c r="E202" s="58"/>
      <c r="F202" s="58"/>
      <c r="G202" s="58"/>
      <c r="H202" s="70" t="str">
        <f t="shared" si="23"/>
        <v/>
      </c>
      <c r="I202" s="70" t="str">
        <f t="shared" si="24"/>
        <v/>
      </c>
      <c r="J202" s="71" t="str">
        <f t="shared" si="25"/>
        <v/>
      </c>
    </row>
    <row r="203" spans="1:10" x14ac:dyDescent="0.2">
      <c r="A203" s="72">
        <f t="shared" si="22"/>
        <v>201</v>
      </c>
      <c r="B203" s="61"/>
      <c r="C203" s="62"/>
      <c r="D203" s="62"/>
      <c r="E203" s="63"/>
      <c r="F203" s="63"/>
      <c r="G203" s="63"/>
      <c r="H203" s="73" t="str">
        <f t="shared" si="23"/>
        <v/>
      </c>
      <c r="I203" s="73" t="str">
        <f t="shared" si="24"/>
        <v/>
      </c>
      <c r="J203" s="73" t="str">
        <f t="shared" si="25"/>
        <v/>
      </c>
    </row>
    <row r="204" spans="1:10" x14ac:dyDescent="0.2">
      <c r="A204" s="100">
        <f t="shared" si="22"/>
        <v>202</v>
      </c>
      <c r="B204" s="60"/>
      <c r="C204" s="59"/>
      <c r="D204" s="59"/>
      <c r="E204" s="58"/>
      <c r="F204" s="58"/>
      <c r="G204" s="58"/>
      <c r="H204" s="70" t="str">
        <f t="shared" si="23"/>
        <v/>
      </c>
      <c r="I204" s="70" t="str">
        <f t="shared" si="24"/>
        <v/>
      </c>
      <c r="J204" s="71" t="str">
        <f t="shared" si="25"/>
        <v/>
      </c>
    </row>
    <row r="205" spans="1:10" x14ac:dyDescent="0.2">
      <c r="A205" s="72">
        <f t="shared" si="22"/>
        <v>203</v>
      </c>
      <c r="B205" s="61"/>
      <c r="C205" s="62"/>
      <c r="D205" s="62"/>
      <c r="E205" s="63"/>
      <c r="F205" s="63"/>
      <c r="G205" s="63"/>
      <c r="H205" s="73" t="str">
        <f t="shared" si="23"/>
        <v/>
      </c>
      <c r="I205" s="73" t="str">
        <f t="shared" si="24"/>
        <v/>
      </c>
      <c r="J205" s="73" t="str">
        <f t="shared" si="25"/>
        <v/>
      </c>
    </row>
    <row r="206" spans="1:10" x14ac:dyDescent="0.2">
      <c r="A206" s="100">
        <f t="shared" si="22"/>
        <v>204</v>
      </c>
      <c r="B206" s="60"/>
      <c r="C206" s="59"/>
      <c r="D206" s="59"/>
      <c r="E206" s="58"/>
      <c r="F206" s="58"/>
      <c r="G206" s="58"/>
      <c r="H206" s="70" t="str">
        <f t="shared" si="23"/>
        <v/>
      </c>
      <c r="I206" s="70" t="str">
        <f t="shared" si="24"/>
        <v/>
      </c>
      <c r="J206" s="71" t="str">
        <f t="shared" si="25"/>
        <v/>
      </c>
    </row>
    <row r="207" spans="1:10" x14ac:dyDescent="0.2">
      <c r="A207" s="72">
        <f t="shared" si="22"/>
        <v>205</v>
      </c>
      <c r="B207" s="61"/>
      <c r="C207" s="62"/>
      <c r="D207" s="62"/>
      <c r="E207" s="63"/>
      <c r="F207" s="63"/>
      <c r="G207" s="63"/>
      <c r="H207" s="73" t="str">
        <f t="shared" si="23"/>
        <v/>
      </c>
      <c r="I207" s="73" t="str">
        <f t="shared" si="24"/>
        <v/>
      </c>
      <c r="J207" s="73" t="str">
        <f t="shared" si="25"/>
        <v/>
      </c>
    </row>
    <row r="208" spans="1:10" x14ac:dyDescent="0.2">
      <c r="A208" s="100">
        <f t="shared" si="22"/>
        <v>206</v>
      </c>
      <c r="B208" s="60"/>
      <c r="C208" s="59"/>
      <c r="D208" s="59"/>
      <c r="E208" s="58"/>
      <c r="F208" s="58"/>
      <c r="G208" s="58"/>
      <c r="H208" s="70" t="str">
        <f t="shared" si="23"/>
        <v/>
      </c>
      <c r="I208" s="70" t="str">
        <f t="shared" si="24"/>
        <v/>
      </c>
      <c r="J208" s="71" t="str">
        <f t="shared" si="25"/>
        <v/>
      </c>
    </row>
    <row r="209" spans="1:10" x14ac:dyDescent="0.2">
      <c r="A209" s="72">
        <f t="shared" si="22"/>
        <v>207</v>
      </c>
      <c r="B209" s="61"/>
      <c r="C209" s="62"/>
      <c r="D209" s="62"/>
      <c r="E209" s="63"/>
      <c r="F209" s="63"/>
      <c r="G209" s="63"/>
      <c r="H209" s="73" t="str">
        <f t="shared" si="23"/>
        <v/>
      </c>
      <c r="I209" s="73" t="str">
        <f t="shared" si="24"/>
        <v/>
      </c>
      <c r="J209" s="73" t="str">
        <f t="shared" si="25"/>
        <v/>
      </c>
    </row>
    <row r="210" spans="1:10" x14ac:dyDescent="0.2">
      <c r="A210" s="100">
        <f t="shared" si="22"/>
        <v>208</v>
      </c>
      <c r="B210" s="60"/>
      <c r="C210" s="59"/>
      <c r="D210" s="59"/>
      <c r="E210" s="58"/>
      <c r="F210" s="58"/>
      <c r="G210" s="58"/>
      <c r="H210" s="70" t="str">
        <f t="shared" si="23"/>
        <v/>
      </c>
      <c r="I210" s="70" t="str">
        <f t="shared" si="24"/>
        <v/>
      </c>
      <c r="J210" s="71" t="str">
        <f t="shared" si="25"/>
        <v/>
      </c>
    </row>
    <row r="211" spans="1:10" x14ac:dyDescent="0.2">
      <c r="A211" s="72">
        <f t="shared" si="22"/>
        <v>209</v>
      </c>
      <c r="B211" s="61"/>
      <c r="C211" s="62"/>
      <c r="D211" s="62"/>
      <c r="E211" s="63"/>
      <c r="F211" s="63"/>
      <c r="G211" s="63"/>
      <c r="H211" s="73" t="str">
        <f t="shared" si="23"/>
        <v/>
      </c>
      <c r="I211" s="73" t="str">
        <f t="shared" si="24"/>
        <v/>
      </c>
      <c r="J211" s="73" t="str">
        <f t="shared" si="25"/>
        <v/>
      </c>
    </row>
    <row r="212" spans="1:10" x14ac:dyDescent="0.2">
      <c r="A212" s="100">
        <f t="shared" si="22"/>
        <v>210</v>
      </c>
      <c r="B212" s="60"/>
      <c r="C212" s="59"/>
      <c r="D212" s="59"/>
      <c r="E212" s="58"/>
      <c r="F212" s="58"/>
      <c r="G212" s="58"/>
      <c r="H212" s="70" t="str">
        <f t="shared" si="23"/>
        <v/>
      </c>
      <c r="I212" s="70" t="str">
        <f t="shared" si="24"/>
        <v/>
      </c>
      <c r="J212" s="71" t="str">
        <f t="shared" si="25"/>
        <v/>
      </c>
    </row>
    <row r="213" spans="1:10" x14ac:dyDescent="0.2">
      <c r="A213" s="72">
        <f t="shared" si="22"/>
        <v>211</v>
      </c>
      <c r="B213" s="61"/>
      <c r="C213" s="62"/>
      <c r="D213" s="62"/>
      <c r="E213" s="63"/>
      <c r="F213" s="63"/>
      <c r="G213" s="63"/>
      <c r="H213" s="73" t="str">
        <f t="shared" si="23"/>
        <v/>
      </c>
      <c r="I213" s="73" t="str">
        <f t="shared" si="24"/>
        <v/>
      </c>
      <c r="J213" s="73" t="str">
        <f t="shared" si="25"/>
        <v/>
      </c>
    </row>
    <row r="214" spans="1:10" x14ac:dyDescent="0.2">
      <c r="A214" s="100">
        <f t="shared" si="22"/>
        <v>212</v>
      </c>
      <c r="B214" s="60"/>
      <c r="C214" s="59"/>
      <c r="D214" s="59"/>
      <c r="E214" s="58"/>
      <c r="F214" s="58"/>
      <c r="G214" s="58"/>
      <c r="H214" s="70" t="str">
        <f t="shared" si="23"/>
        <v/>
      </c>
      <c r="I214" s="70" t="str">
        <f t="shared" si="24"/>
        <v/>
      </c>
      <c r="J214" s="71" t="str">
        <f t="shared" si="25"/>
        <v/>
      </c>
    </row>
    <row r="215" spans="1:10" x14ac:dyDescent="0.2">
      <c r="A215" s="72">
        <f t="shared" si="22"/>
        <v>213</v>
      </c>
      <c r="B215" s="61"/>
      <c r="C215" s="62"/>
      <c r="D215" s="62"/>
      <c r="E215" s="63"/>
      <c r="F215" s="63"/>
      <c r="G215" s="63"/>
      <c r="H215" s="73" t="str">
        <f t="shared" si="23"/>
        <v/>
      </c>
      <c r="I215" s="73" t="str">
        <f t="shared" si="24"/>
        <v/>
      </c>
      <c r="J215" s="73" t="str">
        <f t="shared" si="25"/>
        <v/>
      </c>
    </row>
    <row r="216" spans="1:10" x14ac:dyDescent="0.2">
      <c r="A216" s="100">
        <f t="shared" si="22"/>
        <v>214</v>
      </c>
      <c r="B216" s="60"/>
      <c r="C216" s="59"/>
      <c r="D216" s="59"/>
      <c r="E216" s="58"/>
      <c r="F216" s="58"/>
      <c r="G216" s="58"/>
      <c r="H216" s="70" t="str">
        <f t="shared" si="23"/>
        <v/>
      </c>
      <c r="I216" s="70" t="str">
        <f t="shared" si="24"/>
        <v/>
      </c>
      <c r="J216" s="71" t="str">
        <f t="shared" si="25"/>
        <v/>
      </c>
    </row>
    <row r="217" spans="1:10" x14ac:dyDescent="0.2">
      <c r="A217" s="72">
        <f t="shared" si="22"/>
        <v>215</v>
      </c>
      <c r="B217" s="61"/>
      <c r="C217" s="62"/>
      <c r="D217" s="62"/>
      <c r="E217" s="63"/>
      <c r="F217" s="63"/>
      <c r="G217" s="63"/>
      <c r="H217" s="73" t="str">
        <f t="shared" si="23"/>
        <v/>
      </c>
      <c r="I217" s="73" t="str">
        <f t="shared" si="24"/>
        <v/>
      </c>
      <c r="J217" s="73" t="str">
        <f t="shared" si="25"/>
        <v/>
      </c>
    </row>
    <row r="218" spans="1:10" x14ac:dyDescent="0.2">
      <c r="A218" s="100">
        <f t="shared" si="22"/>
        <v>216</v>
      </c>
      <c r="B218" s="60"/>
      <c r="C218" s="59"/>
      <c r="D218" s="59"/>
      <c r="E218" s="58"/>
      <c r="F218" s="58"/>
      <c r="G218" s="58"/>
      <c r="H218" s="70" t="str">
        <f t="shared" si="23"/>
        <v/>
      </c>
      <c r="I218" s="70" t="str">
        <f t="shared" si="24"/>
        <v/>
      </c>
      <c r="J218" s="71" t="str">
        <f t="shared" si="25"/>
        <v/>
      </c>
    </row>
    <row r="219" spans="1:10" x14ac:dyDescent="0.2">
      <c r="A219" s="72">
        <f t="shared" si="22"/>
        <v>217</v>
      </c>
      <c r="B219" s="61"/>
      <c r="C219" s="62"/>
      <c r="D219" s="62"/>
      <c r="E219" s="63"/>
      <c r="F219" s="63"/>
      <c r="G219" s="63"/>
      <c r="H219" s="73" t="str">
        <f t="shared" si="23"/>
        <v/>
      </c>
      <c r="I219" s="73" t="str">
        <f t="shared" si="24"/>
        <v/>
      </c>
      <c r="J219" s="73" t="str">
        <f t="shared" si="25"/>
        <v/>
      </c>
    </row>
    <row r="220" spans="1:10" x14ac:dyDescent="0.2">
      <c r="A220" s="100">
        <f t="shared" si="22"/>
        <v>218</v>
      </c>
      <c r="B220" s="60"/>
      <c r="C220" s="59"/>
      <c r="D220" s="59"/>
      <c r="E220" s="58"/>
      <c r="F220" s="58"/>
      <c r="G220" s="58"/>
      <c r="H220" s="70" t="str">
        <f t="shared" si="23"/>
        <v/>
      </c>
      <c r="I220" s="70" t="str">
        <f t="shared" si="24"/>
        <v/>
      </c>
      <c r="J220" s="71" t="str">
        <f t="shared" si="25"/>
        <v/>
      </c>
    </row>
    <row r="221" spans="1:10" x14ac:dyDescent="0.2">
      <c r="A221" s="72">
        <f t="shared" si="22"/>
        <v>219</v>
      </c>
      <c r="B221" s="61"/>
      <c r="C221" s="62"/>
      <c r="D221" s="62"/>
      <c r="E221" s="63"/>
      <c r="F221" s="63"/>
      <c r="G221" s="63"/>
      <c r="H221" s="73" t="str">
        <f t="shared" si="23"/>
        <v/>
      </c>
      <c r="I221" s="73" t="str">
        <f t="shared" si="24"/>
        <v/>
      </c>
      <c r="J221" s="73" t="str">
        <f t="shared" si="25"/>
        <v/>
      </c>
    </row>
    <row r="222" spans="1:10" x14ac:dyDescent="0.2">
      <c r="A222" s="100">
        <f t="shared" si="22"/>
        <v>220</v>
      </c>
      <c r="B222" s="60"/>
      <c r="C222" s="59"/>
      <c r="D222" s="59"/>
      <c r="E222" s="58"/>
      <c r="F222" s="58"/>
      <c r="G222" s="58"/>
      <c r="H222" s="70" t="str">
        <f t="shared" si="23"/>
        <v/>
      </c>
      <c r="I222" s="70" t="str">
        <f t="shared" si="24"/>
        <v/>
      </c>
      <c r="J222" s="71" t="str">
        <f t="shared" si="25"/>
        <v/>
      </c>
    </row>
    <row r="223" spans="1:10" x14ac:dyDescent="0.2">
      <c r="A223" s="72">
        <f t="shared" si="22"/>
        <v>221</v>
      </c>
      <c r="B223" s="61"/>
      <c r="C223" s="62"/>
      <c r="D223" s="62"/>
      <c r="E223" s="63"/>
      <c r="F223" s="63"/>
      <c r="G223" s="63"/>
      <c r="H223" s="73" t="str">
        <f t="shared" si="23"/>
        <v/>
      </c>
      <c r="I223" s="73" t="str">
        <f t="shared" si="24"/>
        <v/>
      </c>
      <c r="J223" s="73" t="str">
        <f t="shared" si="25"/>
        <v/>
      </c>
    </row>
    <row r="224" spans="1:10" x14ac:dyDescent="0.2">
      <c r="A224" s="100">
        <f t="shared" si="22"/>
        <v>222</v>
      </c>
      <c r="B224" s="60"/>
      <c r="C224" s="59"/>
      <c r="D224" s="59"/>
      <c r="E224" s="58"/>
      <c r="F224" s="58"/>
      <c r="G224" s="58"/>
      <c r="H224" s="70" t="str">
        <f t="shared" si="23"/>
        <v/>
      </c>
      <c r="I224" s="70" t="str">
        <f t="shared" si="24"/>
        <v/>
      </c>
      <c r="J224" s="71" t="str">
        <f t="shared" si="25"/>
        <v/>
      </c>
    </row>
    <row r="225" spans="1:10" x14ac:dyDescent="0.2">
      <c r="A225" s="72">
        <f t="shared" si="22"/>
        <v>223</v>
      </c>
      <c r="B225" s="61"/>
      <c r="C225" s="62"/>
      <c r="D225" s="62"/>
      <c r="E225" s="63"/>
      <c r="F225" s="63"/>
      <c r="G225" s="63"/>
      <c r="H225" s="73" t="str">
        <f t="shared" si="23"/>
        <v/>
      </c>
      <c r="I225" s="73" t="str">
        <f t="shared" si="24"/>
        <v/>
      </c>
      <c r="J225" s="73" t="str">
        <f t="shared" si="25"/>
        <v/>
      </c>
    </row>
    <row r="226" spans="1:10" x14ac:dyDescent="0.2">
      <c r="A226" s="100">
        <f t="shared" si="22"/>
        <v>224</v>
      </c>
      <c r="B226" s="60"/>
      <c r="C226" s="59"/>
      <c r="D226" s="59"/>
      <c r="E226" s="58"/>
      <c r="F226" s="58"/>
      <c r="G226" s="58"/>
      <c r="H226" s="70" t="str">
        <f t="shared" si="23"/>
        <v/>
      </c>
      <c r="I226" s="70" t="str">
        <f t="shared" si="24"/>
        <v/>
      </c>
      <c r="J226" s="71" t="str">
        <f t="shared" si="25"/>
        <v/>
      </c>
    </row>
    <row r="227" spans="1:10" x14ac:dyDescent="0.2">
      <c r="A227" s="72">
        <f t="shared" si="22"/>
        <v>225</v>
      </c>
      <c r="B227" s="61"/>
      <c r="C227" s="62"/>
      <c r="D227" s="62"/>
      <c r="E227" s="63"/>
      <c r="F227" s="63"/>
      <c r="G227" s="63"/>
      <c r="H227" s="73" t="str">
        <f t="shared" si="23"/>
        <v/>
      </c>
      <c r="I227" s="73" t="str">
        <f t="shared" si="24"/>
        <v/>
      </c>
      <c r="J227" s="73" t="str">
        <f t="shared" si="25"/>
        <v/>
      </c>
    </row>
    <row r="228" spans="1:10" x14ac:dyDescent="0.2">
      <c r="A228" s="100">
        <f t="shared" si="22"/>
        <v>226</v>
      </c>
      <c r="B228" s="60"/>
      <c r="C228" s="59"/>
      <c r="D228" s="59"/>
      <c r="E228" s="58"/>
      <c r="F228" s="58"/>
      <c r="G228" s="58"/>
      <c r="H228" s="70" t="str">
        <f t="shared" si="23"/>
        <v/>
      </c>
      <c r="I228" s="70" t="str">
        <f t="shared" si="24"/>
        <v/>
      </c>
      <c r="J228" s="71" t="str">
        <f t="shared" si="25"/>
        <v/>
      </c>
    </row>
    <row r="229" spans="1:10" x14ac:dyDescent="0.2">
      <c r="A229" s="72">
        <f t="shared" si="22"/>
        <v>227</v>
      </c>
      <c r="B229" s="61"/>
      <c r="C229" s="62"/>
      <c r="D229" s="62"/>
      <c r="E229" s="63"/>
      <c r="F229" s="63"/>
      <c r="G229" s="63"/>
      <c r="H229" s="73" t="str">
        <f t="shared" si="23"/>
        <v/>
      </c>
      <c r="I229" s="73" t="str">
        <f t="shared" si="24"/>
        <v/>
      </c>
      <c r="J229" s="73" t="str">
        <f t="shared" si="25"/>
        <v/>
      </c>
    </row>
    <row r="230" spans="1:10" x14ac:dyDescent="0.2">
      <c r="A230" s="100">
        <f t="shared" si="22"/>
        <v>228</v>
      </c>
      <c r="B230" s="60"/>
      <c r="C230" s="59"/>
      <c r="D230" s="59"/>
      <c r="E230" s="58"/>
      <c r="F230" s="58"/>
      <c r="G230" s="58"/>
      <c r="H230" s="70" t="str">
        <f t="shared" si="23"/>
        <v/>
      </c>
      <c r="I230" s="70" t="str">
        <f t="shared" si="24"/>
        <v/>
      </c>
      <c r="J230" s="71" t="str">
        <f t="shared" si="25"/>
        <v/>
      </c>
    </row>
    <row r="231" spans="1:10" x14ac:dyDescent="0.2">
      <c r="A231" s="72">
        <f t="shared" si="22"/>
        <v>229</v>
      </c>
      <c r="B231" s="61"/>
      <c r="C231" s="62"/>
      <c r="D231" s="62"/>
      <c r="E231" s="63"/>
      <c r="F231" s="63"/>
      <c r="G231" s="63"/>
      <c r="H231" s="73" t="str">
        <f t="shared" si="23"/>
        <v/>
      </c>
      <c r="I231" s="73" t="str">
        <f t="shared" si="24"/>
        <v/>
      </c>
      <c r="J231" s="73" t="str">
        <f t="shared" si="25"/>
        <v/>
      </c>
    </row>
    <row r="232" spans="1:10" x14ac:dyDescent="0.2">
      <c r="A232" s="100">
        <f t="shared" si="22"/>
        <v>230</v>
      </c>
      <c r="B232" s="60"/>
      <c r="C232" s="59"/>
      <c r="D232" s="59"/>
      <c r="E232" s="58"/>
      <c r="F232" s="58"/>
      <c r="G232" s="58"/>
      <c r="H232" s="70" t="str">
        <f t="shared" si="23"/>
        <v/>
      </c>
      <c r="I232" s="70" t="str">
        <f t="shared" si="24"/>
        <v/>
      </c>
      <c r="J232" s="71" t="str">
        <f t="shared" si="25"/>
        <v/>
      </c>
    </row>
    <row r="233" spans="1:10" x14ac:dyDescent="0.2">
      <c r="A233" s="72">
        <f t="shared" si="22"/>
        <v>231</v>
      </c>
      <c r="B233" s="61"/>
      <c r="C233" s="62"/>
      <c r="D233" s="62"/>
      <c r="E233" s="63"/>
      <c r="F233" s="63"/>
      <c r="G233" s="63"/>
      <c r="H233" s="73" t="str">
        <f t="shared" si="23"/>
        <v/>
      </c>
      <c r="I233" s="73" t="str">
        <f t="shared" si="24"/>
        <v/>
      </c>
      <c r="J233" s="73" t="str">
        <f t="shared" si="25"/>
        <v/>
      </c>
    </row>
    <row r="234" spans="1:10" x14ac:dyDescent="0.2">
      <c r="A234" s="100">
        <f t="shared" si="22"/>
        <v>232</v>
      </c>
      <c r="B234" s="60"/>
      <c r="C234" s="59"/>
      <c r="D234" s="59"/>
      <c r="E234" s="58"/>
      <c r="F234" s="58"/>
      <c r="G234" s="58"/>
      <c r="H234" s="70" t="str">
        <f t="shared" si="23"/>
        <v/>
      </c>
      <c r="I234" s="70" t="str">
        <f t="shared" si="24"/>
        <v/>
      </c>
      <c r="J234" s="71" t="str">
        <f t="shared" si="25"/>
        <v/>
      </c>
    </row>
    <row r="235" spans="1:10" x14ac:dyDescent="0.2">
      <c r="A235" s="72">
        <f t="shared" si="22"/>
        <v>233</v>
      </c>
      <c r="B235" s="61"/>
      <c r="C235" s="62"/>
      <c r="D235" s="62"/>
      <c r="E235" s="63"/>
      <c r="F235" s="63"/>
      <c r="G235" s="63"/>
      <c r="H235" s="73" t="str">
        <f t="shared" si="23"/>
        <v/>
      </c>
      <c r="I235" s="73" t="str">
        <f t="shared" si="24"/>
        <v/>
      </c>
      <c r="J235" s="73" t="str">
        <f t="shared" si="25"/>
        <v/>
      </c>
    </row>
    <row r="236" spans="1:10" x14ac:dyDescent="0.2">
      <c r="A236" s="100">
        <f t="shared" si="22"/>
        <v>234</v>
      </c>
      <c r="B236" s="60"/>
      <c r="C236" s="59"/>
      <c r="D236" s="59"/>
      <c r="E236" s="58"/>
      <c r="F236" s="58"/>
      <c r="G236" s="58"/>
      <c r="H236" s="70" t="str">
        <f t="shared" si="23"/>
        <v/>
      </c>
      <c r="I236" s="70" t="str">
        <f t="shared" si="24"/>
        <v/>
      </c>
      <c r="J236" s="71" t="str">
        <f t="shared" si="25"/>
        <v/>
      </c>
    </row>
    <row r="237" spans="1:10" x14ac:dyDescent="0.2">
      <c r="A237" s="72">
        <f t="shared" si="22"/>
        <v>235</v>
      </c>
      <c r="B237" s="61"/>
      <c r="C237" s="62"/>
      <c r="D237" s="62"/>
      <c r="E237" s="63"/>
      <c r="F237" s="63"/>
      <c r="G237" s="63"/>
      <c r="H237" s="73" t="str">
        <f t="shared" si="23"/>
        <v/>
      </c>
      <c r="I237" s="73" t="str">
        <f t="shared" si="24"/>
        <v/>
      </c>
      <c r="J237" s="73" t="str">
        <f t="shared" si="25"/>
        <v/>
      </c>
    </row>
    <row r="238" spans="1:10" x14ac:dyDescent="0.2">
      <c r="A238" s="100">
        <f t="shared" si="22"/>
        <v>236</v>
      </c>
      <c r="B238" s="60"/>
      <c r="C238" s="59"/>
      <c r="D238" s="59"/>
      <c r="E238" s="58"/>
      <c r="F238" s="58"/>
      <c r="G238" s="58"/>
      <c r="H238" s="70" t="str">
        <f t="shared" si="23"/>
        <v/>
      </c>
      <c r="I238" s="70" t="str">
        <f t="shared" si="24"/>
        <v/>
      </c>
      <c r="J238" s="71" t="str">
        <f t="shared" si="25"/>
        <v/>
      </c>
    </row>
    <row r="239" spans="1:10" x14ac:dyDescent="0.2">
      <c r="A239" s="72">
        <f t="shared" si="22"/>
        <v>237</v>
      </c>
      <c r="B239" s="61"/>
      <c r="C239" s="62"/>
      <c r="D239" s="62"/>
      <c r="E239" s="63"/>
      <c r="F239" s="63"/>
      <c r="G239" s="63"/>
      <c r="H239" s="73" t="str">
        <f t="shared" si="23"/>
        <v/>
      </c>
      <c r="I239" s="73" t="str">
        <f t="shared" si="24"/>
        <v/>
      </c>
      <c r="J239" s="73" t="str">
        <f t="shared" si="25"/>
        <v/>
      </c>
    </row>
    <row r="240" spans="1:10" x14ac:dyDescent="0.2">
      <c r="A240" s="100">
        <f t="shared" si="22"/>
        <v>238</v>
      </c>
      <c r="B240" s="60"/>
      <c r="C240" s="59"/>
      <c r="D240" s="59"/>
      <c r="E240" s="58"/>
      <c r="F240" s="58"/>
      <c r="G240" s="58"/>
      <c r="H240" s="70" t="str">
        <f t="shared" si="23"/>
        <v/>
      </c>
      <c r="I240" s="70" t="str">
        <f t="shared" si="24"/>
        <v/>
      </c>
      <c r="J240" s="71" t="str">
        <f t="shared" si="25"/>
        <v/>
      </c>
    </row>
    <row r="241" spans="1:10" x14ac:dyDescent="0.2">
      <c r="A241" s="72">
        <f t="shared" si="22"/>
        <v>239</v>
      </c>
      <c r="B241" s="61"/>
      <c r="C241" s="62"/>
      <c r="D241" s="62"/>
      <c r="E241" s="63"/>
      <c r="F241" s="63"/>
      <c r="G241" s="63"/>
      <c r="H241" s="73" t="str">
        <f t="shared" si="23"/>
        <v/>
      </c>
      <c r="I241" s="73" t="str">
        <f t="shared" si="24"/>
        <v/>
      </c>
      <c r="J241" s="73" t="str">
        <f t="shared" si="25"/>
        <v/>
      </c>
    </row>
    <row r="242" spans="1:10" x14ac:dyDescent="0.2">
      <c r="A242" s="100">
        <f t="shared" si="22"/>
        <v>240</v>
      </c>
      <c r="B242" s="60"/>
      <c r="C242" s="59"/>
      <c r="D242" s="59"/>
      <c r="E242" s="58"/>
      <c r="F242" s="58"/>
      <c r="G242" s="58"/>
      <c r="H242" s="70" t="str">
        <f t="shared" si="23"/>
        <v/>
      </c>
      <c r="I242" s="70" t="str">
        <f t="shared" si="24"/>
        <v/>
      </c>
      <c r="J242" s="71" t="str">
        <f t="shared" si="25"/>
        <v/>
      </c>
    </row>
    <row r="243" spans="1:10" x14ac:dyDescent="0.2">
      <c r="A243" s="72">
        <f t="shared" si="22"/>
        <v>241</v>
      </c>
      <c r="B243" s="61"/>
      <c r="C243" s="62"/>
      <c r="D243" s="62"/>
      <c r="E243" s="63"/>
      <c r="F243" s="63"/>
      <c r="G243" s="63"/>
      <c r="H243" s="73" t="str">
        <f t="shared" si="23"/>
        <v/>
      </c>
      <c r="I243" s="73" t="str">
        <f t="shared" si="24"/>
        <v/>
      </c>
      <c r="J243" s="73" t="str">
        <f t="shared" si="25"/>
        <v/>
      </c>
    </row>
    <row r="244" spans="1:10" x14ac:dyDescent="0.2">
      <c r="A244" s="100">
        <f t="shared" si="22"/>
        <v>242</v>
      </c>
      <c r="B244" s="60"/>
      <c r="C244" s="59"/>
      <c r="D244" s="59"/>
      <c r="E244" s="58"/>
      <c r="F244" s="58"/>
      <c r="G244" s="58"/>
      <c r="H244" s="70" t="str">
        <f t="shared" si="23"/>
        <v/>
      </c>
      <c r="I244" s="70" t="str">
        <f t="shared" si="24"/>
        <v/>
      </c>
      <c r="J244" s="71" t="str">
        <f t="shared" si="25"/>
        <v/>
      </c>
    </row>
    <row r="245" spans="1:10" x14ac:dyDescent="0.2">
      <c r="A245" s="72">
        <f t="shared" si="22"/>
        <v>243</v>
      </c>
      <c r="B245" s="61"/>
      <c r="C245" s="62"/>
      <c r="D245" s="62"/>
      <c r="E245" s="63"/>
      <c r="F245" s="63"/>
      <c r="G245" s="63"/>
      <c r="H245" s="73" t="str">
        <f t="shared" si="23"/>
        <v/>
      </c>
      <c r="I245" s="73" t="str">
        <f t="shared" si="24"/>
        <v/>
      </c>
      <c r="J245" s="73" t="str">
        <f t="shared" si="25"/>
        <v/>
      </c>
    </row>
    <row r="246" spans="1:10" x14ac:dyDescent="0.2">
      <c r="A246" s="100">
        <f t="shared" si="22"/>
        <v>244</v>
      </c>
      <c r="B246" s="60"/>
      <c r="C246" s="59"/>
      <c r="D246" s="59"/>
      <c r="E246" s="58"/>
      <c r="F246" s="58"/>
      <c r="G246" s="58"/>
      <c r="H246" s="70" t="str">
        <f t="shared" si="23"/>
        <v/>
      </c>
      <c r="I246" s="70" t="str">
        <f t="shared" si="24"/>
        <v/>
      </c>
      <c r="J246" s="71" t="str">
        <f t="shared" si="25"/>
        <v/>
      </c>
    </row>
    <row r="247" spans="1:10" x14ac:dyDescent="0.2">
      <c r="A247" s="72">
        <f t="shared" si="22"/>
        <v>245</v>
      </c>
      <c r="B247" s="61"/>
      <c r="C247" s="62"/>
      <c r="D247" s="62"/>
      <c r="E247" s="63"/>
      <c r="F247" s="63"/>
      <c r="G247" s="63"/>
      <c r="H247" s="73" t="str">
        <f t="shared" si="23"/>
        <v/>
      </c>
      <c r="I247" s="73" t="str">
        <f t="shared" si="24"/>
        <v/>
      </c>
      <c r="J247" s="73" t="str">
        <f t="shared" si="25"/>
        <v/>
      </c>
    </row>
    <row r="248" spans="1:10" x14ac:dyDescent="0.2">
      <c r="A248" s="100">
        <f t="shared" si="22"/>
        <v>246</v>
      </c>
      <c r="B248" s="60"/>
      <c r="C248" s="59"/>
      <c r="D248" s="59"/>
      <c r="E248" s="58"/>
      <c r="F248" s="58"/>
      <c r="G248" s="58"/>
      <c r="H248" s="70" t="str">
        <f t="shared" si="23"/>
        <v/>
      </c>
      <c r="I248" s="70" t="str">
        <f t="shared" si="24"/>
        <v/>
      </c>
      <c r="J248" s="71" t="str">
        <f t="shared" si="25"/>
        <v/>
      </c>
    </row>
    <row r="249" spans="1:10" x14ac:dyDescent="0.2">
      <c r="A249" s="72">
        <f t="shared" si="22"/>
        <v>247</v>
      </c>
      <c r="B249" s="61"/>
      <c r="C249" s="62"/>
      <c r="D249" s="62"/>
      <c r="E249" s="63"/>
      <c r="F249" s="63"/>
      <c r="G249" s="63"/>
      <c r="H249" s="73" t="str">
        <f t="shared" si="23"/>
        <v/>
      </c>
      <c r="I249" s="73" t="str">
        <f t="shared" si="24"/>
        <v/>
      </c>
      <c r="J249" s="73" t="str">
        <f t="shared" si="25"/>
        <v/>
      </c>
    </row>
    <row r="250" spans="1:10" x14ac:dyDescent="0.2">
      <c r="A250" s="100">
        <f t="shared" si="22"/>
        <v>248</v>
      </c>
      <c r="B250" s="60"/>
      <c r="C250" s="59"/>
      <c r="D250" s="59"/>
      <c r="E250" s="58"/>
      <c r="F250" s="58"/>
      <c r="G250" s="58"/>
      <c r="H250" s="70" t="str">
        <f t="shared" si="23"/>
        <v/>
      </c>
      <c r="I250" s="70" t="str">
        <f t="shared" si="24"/>
        <v/>
      </c>
      <c r="J250" s="71" t="str">
        <f t="shared" si="25"/>
        <v/>
      </c>
    </row>
    <row r="251" spans="1:10" x14ac:dyDescent="0.2">
      <c r="A251" s="72">
        <f t="shared" si="22"/>
        <v>249</v>
      </c>
      <c r="B251" s="61"/>
      <c r="C251" s="62"/>
      <c r="D251" s="62"/>
      <c r="E251" s="63"/>
      <c r="F251" s="63"/>
      <c r="G251" s="63"/>
      <c r="H251" s="73" t="str">
        <f t="shared" si="23"/>
        <v/>
      </c>
      <c r="I251" s="73" t="str">
        <f t="shared" si="24"/>
        <v/>
      </c>
      <c r="J251" s="73" t="str">
        <f t="shared" si="25"/>
        <v/>
      </c>
    </row>
    <row r="252" spans="1:10" x14ac:dyDescent="0.2">
      <c r="A252" s="100">
        <f t="shared" si="22"/>
        <v>250</v>
      </c>
      <c r="B252" s="60"/>
      <c r="C252" s="59"/>
      <c r="D252" s="59"/>
      <c r="E252" s="58"/>
      <c r="F252" s="58"/>
      <c r="G252" s="58"/>
      <c r="H252" s="70" t="str">
        <f t="shared" si="23"/>
        <v/>
      </c>
      <c r="I252" s="70" t="str">
        <f t="shared" si="24"/>
        <v/>
      </c>
      <c r="J252" s="71" t="str">
        <f t="shared" si="25"/>
        <v/>
      </c>
    </row>
    <row r="253" spans="1:10" x14ac:dyDescent="0.2">
      <c r="A253" s="72">
        <f t="shared" si="22"/>
        <v>251</v>
      </c>
      <c r="B253" s="61"/>
      <c r="C253" s="62"/>
      <c r="D253" s="62"/>
      <c r="E253" s="63"/>
      <c r="F253" s="63"/>
      <c r="G253" s="63"/>
      <c r="H253" s="73" t="str">
        <f t="shared" si="23"/>
        <v/>
      </c>
      <c r="I253" s="73" t="str">
        <f t="shared" si="24"/>
        <v/>
      </c>
      <c r="J253" s="73" t="str">
        <f t="shared" si="25"/>
        <v/>
      </c>
    </row>
    <row r="254" spans="1:10" x14ac:dyDescent="0.2">
      <c r="A254" s="100">
        <f t="shared" si="22"/>
        <v>252</v>
      </c>
      <c r="B254" s="60"/>
      <c r="C254" s="59"/>
      <c r="D254" s="59"/>
      <c r="E254" s="58"/>
      <c r="F254" s="58"/>
      <c r="G254" s="58"/>
      <c r="H254" s="70" t="str">
        <f t="shared" si="23"/>
        <v/>
      </c>
      <c r="I254" s="70" t="str">
        <f t="shared" si="24"/>
        <v/>
      </c>
      <c r="J254" s="71" t="str">
        <f t="shared" si="25"/>
        <v/>
      </c>
    </row>
    <row r="255" spans="1:10" x14ac:dyDescent="0.2">
      <c r="A255" s="72">
        <f t="shared" si="22"/>
        <v>253</v>
      </c>
      <c r="B255" s="61"/>
      <c r="C255" s="62"/>
      <c r="D255" s="62"/>
      <c r="E255" s="63"/>
      <c r="F255" s="63"/>
      <c r="G255" s="63"/>
      <c r="H255" s="73" t="str">
        <f t="shared" si="23"/>
        <v/>
      </c>
      <c r="I255" s="73" t="str">
        <f t="shared" si="24"/>
        <v/>
      </c>
      <c r="J255" s="73" t="str">
        <f t="shared" si="25"/>
        <v/>
      </c>
    </row>
    <row r="256" spans="1:10" x14ac:dyDescent="0.2">
      <c r="A256" s="100">
        <f t="shared" si="22"/>
        <v>254</v>
      </c>
      <c r="B256" s="60"/>
      <c r="C256" s="59"/>
      <c r="D256" s="59"/>
      <c r="E256" s="58"/>
      <c r="F256" s="58"/>
      <c r="G256" s="58"/>
      <c r="H256" s="70" t="str">
        <f t="shared" si="23"/>
        <v/>
      </c>
      <c r="I256" s="70" t="str">
        <f t="shared" si="24"/>
        <v/>
      </c>
      <c r="J256" s="71" t="str">
        <f t="shared" si="25"/>
        <v/>
      </c>
    </row>
    <row r="257" spans="1:10" x14ac:dyDescent="0.2">
      <c r="A257" s="72">
        <f t="shared" si="22"/>
        <v>255</v>
      </c>
      <c r="B257" s="61"/>
      <c r="C257" s="62"/>
      <c r="D257" s="62"/>
      <c r="E257" s="63"/>
      <c r="F257" s="63"/>
      <c r="G257" s="63"/>
      <c r="H257" s="73" t="str">
        <f t="shared" si="23"/>
        <v/>
      </c>
      <c r="I257" s="73" t="str">
        <f t="shared" si="24"/>
        <v/>
      </c>
      <c r="J257" s="73" t="str">
        <f t="shared" si="25"/>
        <v/>
      </c>
    </row>
    <row r="258" spans="1:10" x14ac:dyDescent="0.2">
      <c r="A258" s="100">
        <f t="shared" si="22"/>
        <v>256</v>
      </c>
      <c r="B258" s="60"/>
      <c r="C258" s="59"/>
      <c r="D258" s="59"/>
      <c r="E258" s="58"/>
      <c r="F258" s="58"/>
      <c r="G258" s="58"/>
      <c r="H258" s="70" t="str">
        <f t="shared" si="23"/>
        <v/>
      </c>
      <c r="I258" s="70" t="str">
        <f t="shared" si="24"/>
        <v/>
      </c>
      <c r="J258" s="71" t="str">
        <f t="shared" si="25"/>
        <v/>
      </c>
    </row>
    <row r="259" spans="1:10" x14ac:dyDescent="0.2">
      <c r="A259" s="72">
        <f t="shared" ref="A259:A322" si="26">+A258+1</f>
        <v>257</v>
      </c>
      <c r="B259" s="61"/>
      <c r="C259" s="62"/>
      <c r="D259" s="62"/>
      <c r="E259" s="63"/>
      <c r="F259" s="63"/>
      <c r="G259" s="63"/>
      <c r="H259" s="73" t="str">
        <f t="shared" ref="H259:H322" si="27">IF(ISBLANK(E259),"",
IF(E259="EE",IF(AND(F259="",G259=""),"Média",IF(F259&gt;=3,IF(G259&gt;=5,"Complexa","Média"),
IF(F259&gt;=2,IF(G259&gt;=16,"Complexa",IF(G259&lt;=4,"Simples","Média")),
IF(G259&lt;=15,"Simples","Média")))),
IF(OR(E259="SE",E259="CE"),IF(AND(F259="",G259=""),"Média",IF(F259&gt;=4,IF(G259&gt;=6,"Complexa","Média"),
IF(F259&gt;=2,IF(G259&gt;=20,"Complexa",IF(G259&lt;=5,"Simples","Média")),
IF(G259&lt;=19,"Simples","Média")))),
IF(OR(E259="ALI",E259="AIE"),IF(F259&gt;=6,IF(G259&gt;=20,"Complexa","Média"),
IF(F259&gt;=2,IF(G259&gt;=51,"Complexa",IF(G259&lt;=19,"Simples","Média")),
IF(G259&lt;=50,"Simples","Média")))))))</f>
        <v/>
      </c>
      <c r="I259" s="73" t="str">
        <f t="shared" si="24"/>
        <v/>
      </c>
      <c r="J259" s="73" t="str">
        <f t="shared" si="25"/>
        <v/>
      </c>
    </row>
    <row r="260" spans="1:10" x14ac:dyDescent="0.2">
      <c r="A260" s="100">
        <f t="shared" si="26"/>
        <v>258</v>
      </c>
      <c r="B260" s="60"/>
      <c r="C260" s="59"/>
      <c r="D260" s="59"/>
      <c r="E260" s="58"/>
      <c r="F260" s="58"/>
      <c r="G260" s="58"/>
      <c r="H260" s="70" t="str">
        <f t="shared" si="27"/>
        <v/>
      </c>
      <c r="I260" s="70" t="str">
        <f t="shared" ref="I260:I323" si="28">IF(ISBLANK(E260),"",IF(D260="INC",1,IF(D260="ALT",0.5,IF(D260="EXC",0.25,0))))</f>
        <v/>
      </c>
      <c r="J260" s="71" t="str">
        <f t="shared" ref="J260:J323" si="29">IF(E260="EE",IF(H260="Simples",3,IF(H260="Média",4,IF(H260="Complexa",6,"")))*I260,
IF(E260="CE",IF(H260="Simples",3,IF(H260="Média",4,IF(H260="Complexa",6,"")))*I260,
IF(E260="SE",IF(H260="Simples",4,IF(H260="Média",5,IF(H260="Complexa",7,"")))*I260,""
)))</f>
        <v/>
      </c>
    </row>
    <row r="261" spans="1:10" x14ac:dyDescent="0.2">
      <c r="A261" s="72">
        <f t="shared" si="26"/>
        <v>259</v>
      </c>
      <c r="B261" s="61"/>
      <c r="C261" s="62"/>
      <c r="D261" s="62"/>
      <c r="E261" s="63"/>
      <c r="F261" s="63"/>
      <c r="G261" s="63"/>
      <c r="H261" s="73" t="str">
        <f t="shared" si="27"/>
        <v/>
      </c>
      <c r="I261" s="73" t="str">
        <f t="shared" si="28"/>
        <v/>
      </c>
      <c r="J261" s="73" t="str">
        <f t="shared" si="29"/>
        <v/>
      </c>
    </row>
    <row r="262" spans="1:10" x14ac:dyDescent="0.2">
      <c r="A262" s="100">
        <f t="shared" si="26"/>
        <v>260</v>
      </c>
      <c r="B262" s="60"/>
      <c r="C262" s="59"/>
      <c r="D262" s="59"/>
      <c r="E262" s="58"/>
      <c r="F262" s="58"/>
      <c r="G262" s="58"/>
      <c r="H262" s="70" t="str">
        <f t="shared" si="27"/>
        <v/>
      </c>
      <c r="I262" s="70" t="str">
        <f t="shared" si="28"/>
        <v/>
      </c>
      <c r="J262" s="71" t="str">
        <f t="shared" si="29"/>
        <v/>
      </c>
    </row>
    <row r="263" spans="1:10" x14ac:dyDescent="0.2">
      <c r="A263" s="72">
        <f t="shared" si="26"/>
        <v>261</v>
      </c>
      <c r="B263" s="61"/>
      <c r="C263" s="62"/>
      <c r="D263" s="62"/>
      <c r="E263" s="63"/>
      <c r="F263" s="63"/>
      <c r="G263" s="63"/>
      <c r="H263" s="73" t="str">
        <f t="shared" si="27"/>
        <v/>
      </c>
      <c r="I263" s="73" t="str">
        <f t="shared" si="28"/>
        <v/>
      </c>
      <c r="J263" s="73" t="str">
        <f t="shared" si="29"/>
        <v/>
      </c>
    </row>
    <row r="264" spans="1:10" x14ac:dyDescent="0.2">
      <c r="A264" s="100">
        <f t="shared" si="26"/>
        <v>262</v>
      </c>
      <c r="B264" s="60"/>
      <c r="C264" s="59"/>
      <c r="D264" s="59"/>
      <c r="E264" s="58"/>
      <c r="F264" s="58"/>
      <c r="G264" s="58"/>
      <c r="H264" s="70" t="str">
        <f t="shared" si="27"/>
        <v/>
      </c>
      <c r="I264" s="70" t="str">
        <f t="shared" si="28"/>
        <v/>
      </c>
      <c r="J264" s="71" t="str">
        <f t="shared" si="29"/>
        <v/>
      </c>
    </row>
    <row r="265" spans="1:10" x14ac:dyDescent="0.2">
      <c r="A265" s="72">
        <f t="shared" si="26"/>
        <v>263</v>
      </c>
      <c r="B265" s="61"/>
      <c r="C265" s="62"/>
      <c r="D265" s="62"/>
      <c r="E265" s="63"/>
      <c r="F265" s="63"/>
      <c r="G265" s="63"/>
      <c r="H265" s="73" t="str">
        <f t="shared" si="27"/>
        <v/>
      </c>
      <c r="I265" s="73" t="str">
        <f t="shared" si="28"/>
        <v/>
      </c>
      <c r="J265" s="73" t="str">
        <f t="shared" si="29"/>
        <v/>
      </c>
    </row>
    <row r="266" spans="1:10" x14ac:dyDescent="0.2">
      <c r="A266" s="100">
        <f t="shared" si="26"/>
        <v>264</v>
      </c>
      <c r="B266" s="60"/>
      <c r="C266" s="59"/>
      <c r="D266" s="59"/>
      <c r="E266" s="58"/>
      <c r="F266" s="58"/>
      <c r="G266" s="58"/>
      <c r="H266" s="70" t="str">
        <f t="shared" si="27"/>
        <v/>
      </c>
      <c r="I266" s="70" t="str">
        <f t="shared" si="28"/>
        <v/>
      </c>
      <c r="J266" s="71" t="str">
        <f t="shared" si="29"/>
        <v/>
      </c>
    </row>
    <row r="267" spans="1:10" x14ac:dyDescent="0.2">
      <c r="A267" s="72">
        <f t="shared" si="26"/>
        <v>265</v>
      </c>
      <c r="B267" s="61"/>
      <c r="C267" s="62"/>
      <c r="D267" s="62"/>
      <c r="E267" s="63"/>
      <c r="F267" s="63"/>
      <c r="G267" s="63"/>
      <c r="H267" s="73" t="str">
        <f t="shared" si="27"/>
        <v/>
      </c>
      <c r="I267" s="73" t="str">
        <f t="shared" si="28"/>
        <v/>
      </c>
      <c r="J267" s="73" t="str">
        <f t="shared" si="29"/>
        <v/>
      </c>
    </row>
    <row r="268" spans="1:10" x14ac:dyDescent="0.2">
      <c r="A268" s="100">
        <f t="shared" si="26"/>
        <v>266</v>
      </c>
      <c r="B268" s="60"/>
      <c r="C268" s="59"/>
      <c r="D268" s="59"/>
      <c r="E268" s="58"/>
      <c r="F268" s="58"/>
      <c r="G268" s="58"/>
      <c r="H268" s="70" t="str">
        <f t="shared" si="27"/>
        <v/>
      </c>
      <c r="I268" s="70" t="str">
        <f t="shared" si="28"/>
        <v/>
      </c>
      <c r="J268" s="71" t="str">
        <f t="shared" si="29"/>
        <v/>
      </c>
    </row>
    <row r="269" spans="1:10" x14ac:dyDescent="0.2">
      <c r="A269" s="72">
        <f t="shared" si="26"/>
        <v>267</v>
      </c>
      <c r="B269" s="61"/>
      <c r="C269" s="62"/>
      <c r="D269" s="62"/>
      <c r="E269" s="63"/>
      <c r="F269" s="63"/>
      <c r="G269" s="63"/>
      <c r="H269" s="73" t="str">
        <f t="shared" si="27"/>
        <v/>
      </c>
      <c r="I269" s="73" t="str">
        <f t="shared" si="28"/>
        <v/>
      </c>
      <c r="J269" s="73" t="str">
        <f t="shared" si="29"/>
        <v/>
      </c>
    </row>
    <row r="270" spans="1:10" x14ac:dyDescent="0.2">
      <c r="A270" s="100">
        <f t="shared" si="26"/>
        <v>268</v>
      </c>
      <c r="B270" s="60"/>
      <c r="C270" s="59"/>
      <c r="D270" s="59"/>
      <c r="E270" s="58"/>
      <c r="F270" s="58"/>
      <c r="G270" s="58"/>
      <c r="H270" s="70" t="str">
        <f t="shared" si="27"/>
        <v/>
      </c>
      <c r="I270" s="70" t="str">
        <f t="shared" si="28"/>
        <v/>
      </c>
      <c r="J270" s="71" t="str">
        <f t="shared" si="29"/>
        <v/>
      </c>
    </row>
    <row r="271" spans="1:10" x14ac:dyDescent="0.2">
      <c r="A271" s="72">
        <f t="shared" si="26"/>
        <v>269</v>
      </c>
      <c r="B271" s="61"/>
      <c r="C271" s="62"/>
      <c r="D271" s="62"/>
      <c r="E271" s="63"/>
      <c r="F271" s="63"/>
      <c r="G271" s="63"/>
      <c r="H271" s="73" t="str">
        <f t="shared" si="27"/>
        <v/>
      </c>
      <c r="I271" s="73" t="str">
        <f t="shared" si="28"/>
        <v/>
      </c>
      <c r="J271" s="73" t="str">
        <f t="shared" si="29"/>
        <v/>
      </c>
    </row>
    <row r="272" spans="1:10" x14ac:dyDescent="0.2">
      <c r="A272" s="100">
        <f t="shared" si="26"/>
        <v>270</v>
      </c>
      <c r="B272" s="60"/>
      <c r="C272" s="59"/>
      <c r="D272" s="59"/>
      <c r="E272" s="58"/>
      <c r="F272" s="58"/>
      <c r="G272" s="58"/>
      <c r="H272" s="70" t="str">
        <f t="shared" si="27"/>
        <v/>
      </c>
      <c r="I272" s="70" t="str">
        <f t="shared" si="28"/>
        <v/>
      </c>
      <c r="J272" s="71" t="str">
        <f t="shared" si="29"/>
        <v/>
      </c>
    </row>
    <row r="273" spans="1:10" x14ac:dyDescent="0.2">
      <c r="A273" s="72">
        <f t="shared" si="26"/>
        <v>271</v>
      </c>
      <c r="B273" s="61"/>
      <c r="C273" s="62"/>
      <c r="D273" s="62"/>
      <c r="E273" s="63"/>
      <c r="F273" s="63"/>
      <c r="G273" s="63"/>
      <c r="H273" s="73" t="str">
        <f t="shared" si="27"/>
        <v/>
      </c>
      <c r="I273" s="73" t="str">
        <f t="shared" si="28"/>
        <v/>
      </c>
      <c r="J273" s="73" t="str">
        <f t="shared" si="29"/>
        <v/>
      </c>
    </row>
    <row r="274" spans="1:10" x14ac:dyDescent="0.2">
      <c r="A274" s="100">
        <f t="shared" si="26"/>
        <v>272</v>
      </c>
      <c r="B274" s="60"/>
      <c r="C274" s="59"/>
      <c r="D274" s="59"/>
      <c r="E274" s="58"/>
      <c r="F274" s="58"/>
      <c r="G274" s="58"/>
      <c r="H274" s="70" t="str">
        <f t="shared" si="27"/>
        <v/>
      </c>
      <c r="I274" s="70" t="str">
        <f t="shared" si="28"/>
        <v/>
      </c>
      <c r="J274" s="71" t="str">
        <f t="shared" si="29"/>
        <v/>
      </c>
    </row>
    <row r="275" spans="1:10" x14ac:dyDescent="0.2">
      <c r="A275" s="72">
        <f t="shared" si="26"/>
        <v>273</v>
      </c>
      <c r="B275" s="61"/>
      <c r="C275" s="62"/>
      <c r="D275" s="62"/>
      <c r="E275" s="63"/>
      <c r="F275" s="63"/>
      <c r="G275" s="63"/>
      <c r="H275" s="73" t="str">
        <f t="shared" si="27"/>
        <v/>
      </c>
      <c r="I275" s="73" t="str">
        <f t="shared" si="28"/>
        <v/>
      </c>
      <c r="J275" s="73" t="str">
        <f t="shared" si="29"/>
        <v/>
      </c>
    </row>
    <row r="276" spans="1:10" x14ac:dyDescent="0.2">
      <c r="A276" s="100">
        <f t="shared" si="26"/>
        <v>274</v>
      </c>
      <c r="B276" s="60"/>
      <c r="C276" s="59"/>
      <c r="D276" s="59"/>
      <c r="E276" s="58"/>
      <c r="F276" s="58"/>
      <c r="G276" s="58"/>
      <c r="H276" s="70" t="str">
        <f t="shared" si="27"/>
        <v/>
      </c>
      <c r="I276" s="70" t="str">
        <f t="shared" si="28"/>
        <v/>
      </c>
      <c r="J276" s="71" t="str">
        <f t="shared" si="29"/>
        <v/>
      </c>
    </row>
    <row r="277" spans="1:10" x14ac:dyDescent="0.2">
      <c r="A277" s="72">
        <f t="shared" si="26"/>
        <v>275</v>
      </c>
      <c r="B277" s="61"/>
      <c r="C277" s="62"/>
      <c r="D277" s="62"/>
      <c r="E277" s="63"/>
      <c r="F277" s="63"/>
      <c r="G277" s="63"/>
      <c r="H277" s="73" t="str">
        <f t="shared" si="27"/>
        <v/>
      </c>
      <c r="I277" s="73" t="str">
        <f t="shared" si="28"/>
        <v/>
      </c>
      <c r="J277" s="73" t="str">
        <f t="shared" si="29"/>
        <v/>
      </c>
    </row>
    <row r="278" spans="1:10" x14ac:dyDescent="0.2">
      <c r="A278" s="100">
        <f t="shared" si="26"/>
        <v>276</v>
      </c>
      <c r="B278" s="60"/>
      <c r="C278" s="59"/>
      <c r="D278" s="59"/>
      <c r="E278" s="58"/>
      <c r="F278" s="58"/>
      <c r="G278" s="58"/>
      <c r="H278" s="70" t="str">
        <f t="shared" si="27"/>
        <v/>
      </c>
      <c r="I278" s="70" t="str">
        <f t="shared" si="28"/>
        <v/>
      </c>
      <c r="J278" s="71" t="str">
        <f t="shared" si="29"/>
        <v/>
      </c>
    </row>
    <row r="279" spans="1:10" x14ac:dyDescent="0.2">
      <c r="A279" s="72">
        <f t="shared" si="26"/>
        <v>277</v>
      </c>
      <c r="B279" s="61"/>
      <c r="C279" s="62"/>
      <c r="D279" s="62"/>
      <c r="E279" s="63"/>
      <c r="F279" s="63"/>
      <c r="G279" s="63"/>
      <c r="H279" s="73" t="str">
        <f t="shared" si="27"/>
        <v/>
      </c>
      <c r="I279" s="73" t="str">
        <f t="shared" si="28"/>
        <v/>
      </c>
      <c r="J279" s="73" t="str">
        <f t="shared" si="29"/>
        <v/>
      </c>
    </row>
    <row r="280" spans="1:10" x14ac:dyDescent="0.2">
      <c r="A280" s="100">
        <f t="shared" si="26"/>
        <v>278</v>
      </c>
      <c r="B280" s="60"/>
      <c r="C280" s="59"/>
      <c r="D280" s="59"/>
      <c r="E280" s="58"/>
      <c r="F280" s="58"/>
      <c r="G280" s="58"/>
      <c r="H280" s="70" t="str">
        <f t="shared" si="27"/>
        <v/>
      </c>
      <c r="I280" s="70" t="str">
        <f t="shared" si="28"/>
        <v/>
      </c>
      <c r="J280" s="71" t="str">
        <f t="shared" si="29"/>
        <v/>
      </c>
    </row>
    <row r="281" spans="1:10" x14ac:dyDescent="0.2">
      <c r="A281" s="72">
        <f t="shared" si="26"/>
        <v>279</v>
      </c>
      <c r="B281" s="61"/>
      <c r="C281" s="62"/>
      <c r="D281" s="62"/>
      <c r="E281" s="63"/>
      <c r="F281" s="63"/>
      <c r="G281" s="63"/>
      <c r="H281" s="73" t="str">
        <f t="shared" si="27"/>
        <v/>
      </c>
      <c r="I281" s="73" t="str">
        <f t="shared" si="28"/>
        <v/>
      </c>
      <c r="J281" s="73" t="str">
        <f t="shared" si="29"/>
        <v/>
      </c>
    </row>
    <row r="282" spans="1:10" x14ac:dyDescent="0.2">
      <c r="A282" s="100">
        <f t="shared" si="26"/>
        <v>280</v>
      </c>
      <c r="B282" s="60"/>
      <c r="C282" s="59"/>
      <c r="D282" s="59"/>
      <c r="E282" s="58"/>
      <c r="F282" s="58"/>
      <c r="G282" s="58"/>
      <c r="H282" s="70" t="str">
        <f t="shared" si="27"/>
        <v/>
      </c>
      <c r="I282" s="70" t="str">
        <f t="shared" si="28"/>
        <v/>
      </c>
      <c r="J282" s="71" t="str">
        <f t="shared" si="29"/>
        <v/>
      </c>
    </row>
    <row r="283" spans="1:10" x14ac:dyDescent="0.2">
      <c r="A283" s="72">
        <f t="shared" si="26"/>
        <v>281</v>
      </c>
      <c r="B283" s="61"/>
      <c r="C283" s="62"/>
      <c r="D283" s="62"/>
      <c r="E283" s="63"/>
      <c r="F283" s="63"/>
      <c r="G283" s="63"/>
      <c r="H283" s="73" t="str">
        <f t="shared" si="27"/>
        <v/>
      </c>
      <c r="I283" s="73" t="str">
        <f t="shared" si="28"/>
        <v/>
      </c>
      <c r="J283" s="73" t="str">
        <f t="shared" si="29"/>
        <v/>
      </c>
    </row>
    <row r="284" spans="1:10" x14ac:dyDescent="0.2">
      <c r="A284" s="100">
        <f t="shared" si="26"/>
        <v>282</v>
      </c>
      <c r="B284" s="60"/>
      <c r="C284" s="59"/>
      <c r="D284" s="59"/>
      <c r="E284" s="58"/>
      <c r="F284" s="58"/>
      <c r="G284" s="58"/>
      <c r="H284" s="70" t="str">
        <f t="shared" si="27"/>
        <v/>
      </c>
      <c r="I284" s="70" t="str">
        <f t="shared" si="28"/>
        <v/>
      </c>
      <c r="J284" s="71" t="str">
        <f t="shared" si="29"/>
        <v/>
      </c>
    </row>
    <row r="285" spans="1:10" x14ac:dyDescent="0.2">
      <c r="A285" s="72">
        <f t="shared" si="26"/>
        <v>283</v>
      </c>
      <c r="B285" s="61"/>
      <c r="C285" s="62"/>
      <c r="D285" s="62"/>
      <c r="E285" s="63"/>
      <c r="F285" s="63"/>
      <c r="G285" s="63"/>
      <c r="H285" s="73" t="str">
        <f t="shared" si="27"/>
        <v/>
      </c>
      <c r="I285" s="73" t="str">
        <f t="shared" si="28"/>
        <v/>
      </c>
      <c r="J285" s="73" t="str">
        <f t="shared" si="29"/>
        <v/>
      </c>
    </row>
    <row r="286" spans="1:10" x14ac:dyDescent="0.2">
      <c r="A286" s="100">
        <f t="shared" si="26"/>
        <v>284</v>
      </c>
      <c r="B286" s="60"/>
      <c r="C286" s="59"/>
      <c r="D286" s="59"/>
      <c r="E286" s="58"/>
      <c r="F286" s="58"/>
      <c r="G286" s="58"/>
      <c r="H286" s="70" t="str">
        <f t="shared" si="27"/>
        <v/>
      </c>
      <c r="I286" s="70" t="str">
        <f t="shared" si="28"/>
        <v/>
      </c>
      <c r="J286" s="71" t="str">
        <f t="shared" si="29"/>
        <v/>
      </c>
    </row>
    <row r="287" spans="1:10" x14ac:dyDescent="0.2">
      <c r="A287" s="72">
        <f t="shared" si="26"/>
        <v>285</v>
      </c>
      <c r="B287" s="61"/>
      <c r="C287" s="62"/>
      <c r="D287" s="62"/>
      <c r="E287" s="63"/>
      <c r="F287" s="63"/>
      <c r="G287" s="63"/>
      <c r="H287" s="73" t="str">
        <f t="shared" si="27"/>
        <v/>
      </c>
      <c r="I287" s="73" t="str">
        <f t="shared" si="28"/>
        <v/>
      </c>
      <c r="J287" s="73" t="str">
        <f t="shared" si="29"/>
        <v/>
      </c>
    </row>
    <row r="288" spans="1:10" x14ac:dyDescent="0.2">
      <c r="A288" s="100">
        <f t="shared" si="26"/>
        <v>286</v>
      </c>
      <c r="B288" s="60"/>
      <c r="C288" s="59"/>
      <c r="D288" s="59"/>
      <c r="E288" s="58"/>
      <c r="F288" s="58"/>
      <c r="G288" s="58"/>
      <c r="H288" s="70" t="str">
        <f t="shared" si="27"/>
        <v/>
      </c>
      <c r="I288" s="70" t="str">
        <f t="shared" si="28"/>
        <v/>
      </c>
      <c r="J288" s="71" t="str">
        <f t="shared" si="29"/>
        <v/>
      </c>
    </row>
    <row r="289" spans="1:10" x14ac:dyDescent="0.2">
      <c r="A289" s="72">
        <f t="shared" si="26"/>
        <v>287</v>
      </c>
      <c r="B289" s="61"/>
      <c r="C289" s="62"/>
      <c r="D289" s="62"/>
      <c r="E289" s="63"/>
      <c r="F289" s="63"/>
      <c r="G289" s="63"/>
      <c r="H289" s="73" t="str">
        <f t="shared" si="27"/>
        <v/>
      </c>
      <c r="I289" s="73" t="str">
        <f t="shared" si="28"/>
        <v/>
      </c>
      <c r="J289" s="73" t="str">
        <f t="shared" si="29"/>
        <v/>
      </c>
    </row>
    <row r="290" spans="1:10" x14ac:dyDescent="0.2">
      <c r="A290" s="100">
        <f t="shared" si="26"/>
        <v>288</v>
      </c>
      <c r="B290" s="60"/>
      <c r="C290" s="59"/>
      <c r="D290" s="59"/>
      <c r="E290" s="58"/>
      <c r="F290" s="58"/>
      <c r="G290" s="58"/>
      <c r="H290" s="70" t="str">
        <f t="shared" si="27"/>
        <v/>
      </c>
      <c r="I290" s="70" t="str">
        <f t="shared" si="28"/>
        <v/>
      </c>
      <c r="J290" s="71" t="str">
        <f t="shared" si="29"/>
        <v/>
      </c>
    </row>
    <row r="291" spans="1:10" x14ac:dyDescent="0.2">
      <c r="A291" s="72">
        <f t="shared" si="26"/>
        <v>289</v>
      </c>
      <c r="B291" s="61"/>
      <c r="C291" s="62"/>
      <c r="D291" s="62"/>
      <c r="E291" s="63"/>
      <c r="F291" s="63"/>
      <c r="G291" s="63"/>
      <c r="H291" s="73" t="str">
        <f t="shared" si="27"/>
        <v/>
      </c>
      <c r="I291" s="73" t="str">
        <f t="shared" si="28"/>
        <v/>
      </c>
      <c r="J291" s="73" t="str">
        <f t="shared" si="29"/>
        <v/>
      </c>
    </row>
    <row r="292" spans="1:10" x14ac:dyDescent="0.2">
      <c r="A292" s="100">
        <f t="shared" si="26"/>
        <v>290</v>
      </c>
      <c r="B292" s="60"/>
      <c r="C292" s="59"/>
      <c r="D292" s="59"/>
      <c r="E292" s="58"/>
      <c r="F292" s="58"/>
      <c r="G292" s="58"/>
      <c r="H292" s="70" t="str">
        <f t="shared" si="27"/>
        <v/>
      </c>
      <c r="I292" s="70" t="str">
        <f t="shared" si="28"/>
        <v/>
      </c>
      <c r="J292" s="71" t="str">
        <f t="shared" si="29"/>
        <v/>
      </c>
    </row>
    <row r="293" spans="1:10" x14ac:dyDescent="0.2">
      <c r="A293" s="72">
        <f t="shared" si="26"/>
        <v>291</v>
      </c>
      <c r="B293" s="61"/>
      <c r="C293" s="62"/>
      <c r="D293" s="62"/>
      <c r="E293" s="63"/>
      <c r="F293" s="63"/>
      <c r="G293" s="63"/>
      <c r="H293" s="73" t="str">
        <f t="shared" si="27"/>
        <v/>
      </c>
      <c r="I293" s="73" t="str">
        <f t="shared" si="28"/>
        <v/>
      </c>
      <c r="J293" s="73" t="str">
        <f t="shared" si="29"/>
        <v/>
      </c>
    </row>
    <row r="294" spans="1:10" x14ac:dyDescent="0.2">
      <c r="A294" s="100">
        <f t="shared" si="26"/>
        <v>292</v>
      </c>
      <c r="B294" s="60"/>
      <c r="C294" s="59"/>
      <c r="D294" s="59"/>
      <c r="E294" s="58"/>
      <c r="F294" s="58"/>
      <c r="G294" s="58"/>
      <c r="H294" s="70" t="str">
        <f t="shared" si="27"/>
        <v/>
      </c>
      <c r="I294" s="70" t="str">
        <f t="shared" si="28"/>
        <v/>
      </c>
      <c r="J294" s="71" t="str">
        <f t="shared" si="29"/>
        <v/>
      </c>
    </row>
    <row r="295" spans="1:10" x14ac:dyDescent="0.2">
      <c r="A295" s="72">
        <f t="shared" si="26"/>
        <v>293</v>
      </c>
      <c r="B295" s="61"/>
      <c r="C295" s="62"/>
      <c r="D295" s="62"/>
      <c r="E295" s="63"/>
      <c r="F295" s="63"/>
      <c r="G295" s="63"/>
      <c r="H295" s="73" t="str">
        <f t="shared" si="27"/>
        <v/>
      </c>
      <c r="I295" s="73" t="str">
        <f t="shared" si="28"/>
        <v/>
      </c>
      <c r="J295" s="73" t="str">
        <f t="shared" si="29"/>
        <v/>
      </c>
    </row>
    <row r="296" spans="1:10" x14ac:dyDescent="0.2">
      <c r="A296" s="100">
        <f t="shared" si="26"/>
        <v>294</v>
      </c>
      <c r="B296" s="60"/>
      <c r="C296" s="59"/>
      <c r="D296" s="59"/>
      <c r="E296" s="58"/>
      <c r="F296" s="58"/>
      <c r="G296" s="58"/>
      <c r="H296" s="70" t="str">
        <f t="shared" si="27"/>
        <v/>
      </c>
      <c r="I296" s="70" t="str">
        <f t="shared" si="28"/>
        <v/>
      </c>
      <c r="J296" s="71" t="str">
        <f t="shared" si="29"/>
        <v/>
      </c>
    </row>
    <row r="297" spans="1:10" x14ac:dyDescent="0.2">
      <c r="A297" s="72">
        <f t="shared" si="26"/>
        <v>295</v>
      </c>
      <c r="B297" s="61"/>
      <c r="C297" s="62"/>
      <c r="D297" s="62"/>
      <c r="E297" s="63"/>
      <c r="F297" s="63"/>
      <c r="G297" s="63"/>
      <c r="H297" s="73" t="str">
        <f t="shared" si="27"/>
        <v/>
      </c>
      <c r="I297" s="73" t="str">
        <f t="shared" si="28"/>
        <v/>
      </c>
      <c r="J297" s="73" t="str">
        <f t="shared" si="29"/>
        <v/>
      </c>
    </row>
    <row r="298" spans="1:10" x14ac:dyDescent="0.2">
      <c r="A298" s="100">
        <f t="shared" si="26"/>
        <v>296</v>
      </c>
      <c r="B298" s="60"/>
      <c r="C298" s="59"/>
      <c r="D298" s="59"/>
      <c r="E298" s="58"/>
      <c r="F298" s="58"/>
      <c r="G298" s="58"/>
      <c r="H298" s="70" t="str">
        <f t="shared" si="27"/>
        <v/>
      </c>
      <c r="I298" s="70" t="str">
        <f t="shared" si="28"/>
        <v/>
      </c>
      <c r="J298" s="71" t="str">
        <f t="shared" si="29"/>
        <v/>
      </c>
    </row>
    <row r="299" spans="1:10" x14ac:dyDescent="0.2">
      <c r="A299" s="72">
        <f t="shared" si="26"/>
        <v>297</v>
      </c>
      <c r="B299" s="61"/>
      <c r="C299" s="62"/>
      <c r="D299" s="62"/>
      <c r="E299" s="63"/>
      <c r="F299" s="63"/>
      <c r="G299" s="63"/>
      <c r="H299" s="73" t="str">
        <f t="shared" si="27"/>
        <v/>
      </c>
      <c r="I299" s="73" t="str">
        <f t="shared" si="28"/>
        <v/>
      </c>
      <c r="J299" s="73" t="str">
        <f t="shared" si="29"/>
        <v/>
      </c>
    </row>
    <row r="300" spans="1:10" x14ac:dyDescent="0.2">
      <c r="A300" s="100">
        <f t="shared" si="26"/>
        <v>298</v>
      </c>
      <c r="B300" s="60"/>
      <c r="C300" s="59"/>
      <c r="D300" s="59"/>
      <c r="E300" s="58"/>
      <c r="F300" s="58"/>
      <c r="G300" s="58"/>
      <c r="H300" s="70" t="str">
        <f t="shared" si="27"/>
        <v/>
      </c>
      <c r="I300" s="70" t="str">
        <f t="shared" si="28"/>
        <v/>
      </c>
      <c r="J300" s="71" t="str">
        <f t="shared" si="29"/>
        <v/>
      </c>
    </row>
    <row r="301" spans="1:10" x14ac:dyDescent="0.2">
      <c r="A301" s="72">
        <f t="shared" si="26"/>
        <v>299</v>
      </c>
      <c r="B301" s="61"/>
      <c r="C301" s="62"/>
      <c r="D301" s="62"/>
      <c r="E301" s="63"/>
      <c r="F301" s="63"/>
      <c r="G301" s="63"/>
      <c r="H301" s="73" t="str">
        <f t="shared" si="27"/>
        <v/>
      </c>
      <c r="I301" s="73" t="str">
        <f t="shared" si="28"/>
        <v/>
      </c>
      <c r="J301" s="73" t="str">
        <f t="shared" si="29"/>
        <v/>
      </c>
    </row>
    <row r="302" spans="1:10" x14ac:dyDescent="0.2">
      <c r="A302" s="100">
        <f t="shared" si="26"/>
        <v>300</v>
      </c>
      <c r="B302" s="60"/>
      <c r="C302" s="59"/>
      <c r="D302" s="59"/>
      <c r="E302" s="58"/>
      <c r="F302" s="58"/>
      <c r="G302" s="58"/>
      <c r="H302" s="70" t="str">
        <f t="shared" si="27"/>
        <v/>
      </c>
      <c r="I302" s="70" t="str">
        <f t="shared" si="28"/>
        <v/>
      </c>
      <c r="J302" s="71" t="str">
        <f t="shared" si="29"/>
        <v/>
      </c>
    </row>
    <row r="303" spans="1:10" x14ac:dyDescent="0.2">
      <c r="A303" s="72">
        <f t="shared" si="26"/>
        <v>301</v>
      </c>
      <c r="B303" s="61"/>
      <c r="C303" s="62"/>
      <c r="D303" s="62"/>
      <c r="E303" s="63"/>
      <c r="F303" s="63"/>
      <c r="G303" s="63"/>
      <c r="H303" s="73" t="str">
        <f t="shared" si="27"/>
        <v/>
      </c>
      <c r="I303" s="73" t="str">
        <f t="shared" si="28"/>
        <v/>
      </c>
      <c r="J303" s="73" t="str">
        <f t="shared" si="29"/>
        <v/>
      </c>
    </row>
    <row r="304" spans="1:10" x14ac:dyDescent="0.2">
      <c r="A304" s="100">
        <f t="shared" si="26"/>
        <v>302</v>
      </c>
      <c r="B304" s="60"/>
      <c r="C304" s="59"/>
      <c r="D304" s="59"/>
      <c r="E304" s="58"/>
      <c r="F304" s="58"/>
      <c r="G304" s="58"/>
      <c r="H304" s="70" t="str">
        <f t="shared" si="27"/>
        <v/>
      </c>
      <c r="I304" s="70" t="str">
        <f t="shared" si="28"/>
        <v/>
      </c>
      <c r="J304" s="71" t="str">
        <f t="shared" si="29"/>
        <v/>
      </c>
    </row>
    <row r="305" spans="1:10" x14ac:dyDescent="0.2">
      <c r="A305" s="72">
        <f t="shared" si="26"/>
        <v>303</v>
      </c>
      <c r="B305" s="61"/>
      <c r="C305" s="62"/>
      <c r="D305" s="62"/>
      <c r="E305" s="63"/>
      <c r="F305" s="63"/>
      <c r="G305" s="63"/>
      <c r="H305" s="73" t="str">
        <f t="shared" si="27"/>
        <v/>
      </c>
      <c r="I305" s="73" t="str">
        <f t="shared" si="28"/>
        <v/>
      </c>
      <c r="J305" s="73" t="str">
        <f t="shared" si="29"/>
        <v/>
      </c>
    </row>
    <row r="306" spans="1:10" x14ac:dyDescent="0.2">
      <c r="A306" s="100">
        <f t="shared" si="26"/>
        <v>304</v>
      </c>
      <c r="B306" s="60"/>
      <c r="C306" s="59"/>
      <c r="D306" s="59"/>
      <c r="E306" s="58"/>
      <c r="F306" s="58"/>
      <c r="G306" s="58"/>
      <c r="H306" s="70" t="str">
        <f t="shared" si="27"/>
        <v/>
      </c>
      <c r="I306" s="70" t="str">
        <f t="shared" si="28"/>
        <v/>
      </c>
      <c r="J306" s="71" t="str">
        <f t="shared" si="29"/>
        <v/>
      </c>
    </row>
    <row r="307" spans="1:10" x14ac:dyDescent="0.2">
      <c r="A307" s="72">
        <f t="shared" si="26"/>
        <v>305</v>
      </c>
      <c r="B307" s="61"/>
      <c r="C307" s="62"/>
      <c r="D307" s="62"/>
      <c r="E307" s="63"/>
      <c r="F307" s="63"/>
      <c r="G307" s="63"/>
      <c r="H307" s="73" t="str">
        <f t="shared" si="27"/>
        <v/>
      </c>
      <c r="I307" s="73" t="str">
        <f t="shared" si="28"/>
        <v/>
      </c>
      <c r="J307" s="73" t="str">
        <f t="shared" si="29"/>
        <v/>
      </c>
    </row>
    <row r="308" spans="1:10" x14ac:dyDescent="0.2">
      <c r="A308" s="100">
        <f t="shared" si="26"/>
        <v>306</v>
      </c>
      <c r="B308" s="60"/>
      <c r="C308" s="59"/>
      <c r="D308" s="59"/>
      <c r="E308" s="58"/>
      <c r="F308" s="58"/>
      <c r="G308" s="58"/>
      <c r="H308" s="70" t="str">
        <f t="shared" si="27"/>
        <v/>
      </c>
      <c r="I308" s="70" t="str">
        <f t="shared" si="28"/>
        <v/>
      </c>
      <c r="J308" s="71" t="str">
        <f t="shared" si="29"/>
        <v/>
      </c>
    </row>
    <row r="309" spans="1:10" x14ac:dyDescent="0.2">
      <c r="A309" s="72">
        <f t="shared" si="26"/>
        <v>307</v>
      </c>
      <c r="B309" s="61"/>
      <c r="C309" s="62"/>
      <c r="D309" s="62"/>
      <c r="E309" s="63"/>
      <c r="F309" s="63"/>
      <c r="G309" s="63"/>
      <c r="H309" s="73" t="str">
        <f t="shared" si="27"/>
        <v/>
      </c>
      <c r="I309" s="73" t="str">
        <f t="shared" si="28"/>
        <v/>
      </c>
      <c r="J309" s="73" t="str">
        <f t="shared" si="29"/>
        <v/>
      </c>
    </row>
    <row r="310" spans="1:10" x14ac:dyDescent="0.2">
      <c r="A310" s="100">
        <f t="shared" si="26"/>
        <v>308</v>
      </c>
      <c r="B310" s="60"/>
      <c r="C310" s="59"/>
      <c r="D310" s="59"/>
      <c r="E310" s="58"/>
      <c r="F310" s="58"/>
      <c r="G310" s="58"/>
      <c r="H310" s="70" t="str">
        <f t="shared" si="27"/>
        <v/>
      </c>
      <c r="I310" s="70" t="str">
        <f t="shared" si="28"/>
        <v/>
      </c>
      <c r="J310" s="71" t="str">
        <f t="shared" si="29"/>
        <v/>
      </c>
    </row>
    <row r="311" spans="1:10" x14ac:dyDescent="0.2">
      <c r="A311" s="72">
        <f t="shared" si="26"/>
        <v>309</v>
      </c>
      <c r="B311" s="61"/>
      <c r="C311" s="62"/>
      <c r="D311" s="62"/>
      <c r="E311" s="63"/>
      <c r="F311" s="63"/>
      <c r="G311" s="63"/>
      <c r="H311" s="73" t="str">
        <f t="shared" si="27"/>
        <v/>
      </c>
      <c r="I311" s="73" t="str">
        <f t="shared" si="28"/>
        <v/>
      </c>
      <c r="J311" s="73" t="str">
        <f t="shared" si="29"/>
        <v/>
      </c>
    </row>
    <row r="312" spans="1:10" x14ac:dyDescent="0.2">
      <c r="A312" s="100">
        <f t="shared" si="26"/>
        <v>310</v>
      </c>
      <c r="B312" s="60"/>
      <c r="C312" s="59"/>
      <c r="D312" s="59"/>
      <c r="E312" s="58"/>
      <c r="F312" s="58"/>
      <c r="G312" s="58"/>
      <c r="H312" s="70" t="str">
        <f t="shared" si="27"/>
        <v/>
      </c>
      <c r="I312" s="70" t="str">
        <f t="shared" si="28"/>
        <v/>
      </c>
      <c r="J312" s="71" t="str">
        <f t="shared" si="29"/>
        <v/>
      </c>
    </row>
    <row r="313" spans="1:10" x14ac:dyDescent="0.2">
      <c r="A313" s="72">
        <f t="shared" si="26"/>
        <v>311</v>
      </c>
      <c r="B313" s="61"/>
      <c r="C313" s="62"/>
      <c r="D313" s="62"/>
      <c r="E313" s="63"/>
      <c r="F313" s="63"/>
      <c r="G313" s="63"/>
      <c r="H313" s="73" t="str">
        <f t="shared" si="27"/>
        <v/>
      </c>
      <c r="I313" s="73" t="str">
        <f t="shared" si="28"/>
        <v/>
      </c>
      <c r="J313" s="73" t="str">
        <f t="shared" si="29"/>
        <v/>
      </c>
    </row>
    <row r="314" spans="1:10" x14ac:dyDescent="0.2">
      <c r="A314" s="100">
        <f t="shared" si="26"/>
        <v>312</v>
      </c>
      <c r="B314" s="60"/>
      <c r="C314" s="59"/>
      <c r="D314" s="59"/>
      <c r="E314" s="58"/>
      <c r="F314" s="58"/>
      <c r="G314" s="58"/>
      <c r="H314" s="70" t="str">
        <f t="shared" si="27"/>
        <v/>
      </c>
      <c r="I314" s="70" t="str">
        <f t="shared" si="28"/>
        <v/>
      </c>
      <c r="J314" s="71" t="str">
        <f t="shared" si="29"/>
        <v/>
      </c>
    </row>
    <row r="315" spans="1:10" x14ac:dyDescent="0.2">
      <c r="A315" s="72">
        <f t="shared" si="26"/>
        <v>313</v>
      </c>
      <c r="B315" s="61"/>
      <c r="C315" s="62"/>
      <c r="D315" s="62"/>
      <c r="E315" s="63"/>
      <c r="F315" s="63"/>
      <c r="G315" s="63"/>
      <c r="H315" s="73" t="str">
        <f t="shared" si="27"/>
        <v/>
      </c>
      <c r="I315" s="73" t="str">
        <f t="shared" si="28"/>
        <v/>
      </c>
      <c r="J315" s="73" t="str">
        <f t="shared" si="29"/>
        <v/>
      </c>
    </row>
    <row r="316" spans="1:10" x14ac:dyDescent="0.2">
      <c r="A316" s="100">
        <f t="shared" si="26"/>
        <v>314</v>
      </c>
      <c r="B316" s="60"/>
      <c r="C316" s="59"/>
      <c r="D316" s="59"/>
      <c r="E316" s="58"/>
      <c r="F316" s="58"/>
      <c r="G316" s="58"/>
      <c r="H316" s="70" t="str">
        <f t="shared" si="27"/>
        <v/>
      </c>
      <c r="I316" s="70" t="str">
        <f t="shared" si="28"/>
        <v/>
      </c>
      <c r="J316" s="71" t="str">
        <f t="shared" si="29"/>
        <v/>
      </c>
    </row>
    <row r="317" spans="1:10" x14ac:dyDescent="0.2">
      <c r="A317" s="72">
        <f t="shared" si="26"/>
        <v>315</v>
      </c>
      <c r="B317" s="61"/>
      <c r="C317" s="62"/>
      <c r="D317" s="62"/>
      <c r="E317" s="63"/>
      <c r="F317" s="63"/>
      <c r="G317" s="63"/>
      <c r="H317" s="73" t="str">
        <f t="shared" si="27"/>
        <v/>
      </c>
      <c r="I317" s="73" t="str">
        <f t="shared" si="28"/>
        <v/>
      </c>
      <c r="J317" s="73" t="str">
        <f t="shared" si="29"/>
        <v/>
      </c>
    </row>
    <row r="318" spans="1:10" x14ac:dyDescent="0.2">
      <c r="A318" s="100">
        <f t="shared" si="26"/>
        <v>316</v>
      </c>
      <c r="B318" s="60"/>
      <c r="C318" s="59"/>
      <c r="D318" s="59"/>
      <c r="E318" s="58"/>
      <c r="F318" s="58"/>
      <c r="G318" s="58"/>
      <c r="H318" s="70" t="str">
        <f t="shared" si="27"/>
        <v/>
      </c>
      <c r="I318" s="70" t="str">
        <f t="shared" si="28"/>
        <v/>
      </c>
      <c r="J318" s="71" t="str">
        <f t="shared" si="29"/>
        <v/>
      </c>
    </row>
    <row r="319" spans="1:10" x14ac:dyDescent="0.2">
      <c r="A319" s="72">
        <f t="shared" si="26"/>
        <v>317</v>
      </c>
      <c r="B319" s="61"/>
      <c r="C319" s="62"/>
      <c r="D319" s="62"/>
      <c r="E319" s="63"/>
      <c r="F319" s="63"/>
      <c r="G319" s="63"/>
      <c r="H319" s="73" t="str">
        <f t="shared" si="27"/>
        <v/>
      </c>
      <c r="I319" s="73" t="str">
        <f t="shared" si="28"/>
        <v/>
      </c>
      <c r="J319" s="73" t="str">
        <f t="shared" si="29"/>
        <v/>
      </c>
    </row>
    <row r="320" spans="1:10" x14ac:dyDescent="0.2">
      <c r="A320" s="100">
        <f t="shared" si="26"/>
        <v>318</v>
      </c>
      <c r="B320" s="60"/>
      <c r="C320" s="59"/>
      <c r="D320" s="59"/>
      <c r="E320" s="58"/>
      <c r="F320" s="58"/>
      <c r="G320" s="58"/>
      <c r="H320" s="70" t="str">
        <f t="shared" si="27"/>
        <v/>
      </c>
      <c r="I320" s="70" t="str">
        <f t="shared" si="28"/>
        <v/>
      </c>
      <c r="J320" s="71" t="str">
        <f t="shared" si="29"/>
        <v/>
      </c>
    </row>
    <row r="321" spans="1:10" x14ac:dyDescent="0.2">
      <c r="A321" s="72">
        <f t="shared" si="26"/>
        <v>319</v>
      </c>
      <c r="B321" s="61"/>
      <c r="C321" s="62"/>
      <c r="D321" s="62"/>
      <c r="E321" s="63"/>
      <c r="F321" s="63"/>
      <c r="G321" s="63"/>
      <c r="H321" s="73" t="str">
        <f t="shared" si="27"/>
        <v/>
      </c>
      <c r="I321" s="73" t="str">
        <f t="shared" si="28"/>
        <v/>
      </c>
      <c r="J321" s="73" t="str">
        <f t="shared" si="29"/>
        <v/>
      </c>
    </row>
    <row r="322" spans="1:10" x14ac:dyDescent="0.2">
      <c r="A322" s="100">
        <f t="shared" si="26"/>
        <v>320</v>
      </c>
      <c r="B322" s="60"/>
      <c r="C322" s="59"/>
      <c r="D322" s="59"/>
      <c r="E322" s="58"/>
      <c r="F322" s="58"/>
      <c r="G322" s="58"/>
      <c r="H322" s="70" t="str">
        <f t="shared" si="27"/>
        <v/>
      </c>
      <c r="I322" s="70" t="str">
        <f t="shared" si="28"/>
        <v/>
      </c>
      <c r="J322" s="71" t="str">
        <f t="shared" si="29"/>
        <v/>
      </c>
    </row>
    <row r="323" spans="1:10" x14ac:dyDescent="0.2">
      <c r="A323" s="72">
        <f t="shared" ref="A323:A386" si="30">+A322+1</f>
        <v>321</v>
      </c>
      <c r="B323" s="61"/>
      <c r="C323" s="62"/>
      <c r="D323" s="62"/>
      <c r="E323" s="63"/>
      <c r="F323" s="63"/>
      <c r="G323" s="63"/>
      <c r="H323" s="73" t="str">
        <f t="shared" ref="H323:H386" si="31">IF(ISBLANK(E323),"",
IF(E323="EE",IF(AND(F323="",G323=""),"Média",IF(F323&gt;=3,IF(G323&gt;=5,"Complexa","Média"),
IF(F323&gt;=2,IF(G323&gt;=16,"Complexa",IF(G323&lt;=4,"Simples","Média")),
IF(G323&lt;=15,"Simples","Média")))),
IF(OR(E323="SE",E323="CE"),IF(AND(F323="",G323=""),"Média",IF(F323&gt;=4,IF(G323&gt;=6,"Complexa","Média"),
IF(F323&gt;=2,IF(G323&gt;=20,"Complexa",IF(G323&lt;=5,"Simples","Média")),
IF(G323&lt;=19,"Simples","Média")))),
IF(OR(E323="ALI",E323="AIE"),IF(F323&gt;=6,IF(G323&gt;=20,"Complexa","Média"),
IF(F323&gt;=2,IF(G323&gt;=51,"Complexa",IF(G323&lt;=19,"Simples","Média")),
IF(G323&lt;=50,"Simples","Média")))))))</f>
        <v/>
      </c>
      <c r="I323" s="73" t="str">
        <f t="shared" si="28"/>
        <v/>
      </c>
      <c r="J323" s="73" t="str">
        <f t="shared" si="29"/>
        <v/>
      </c>
    </row>
    <row r="324" spans="1:10" x14ac:dyDescent="0.2">
      <c r="A324" s="100">
        <f t="shared" si="30"/>
        <v>322</v>
      </c>
      <c r="B324" s="60"/>
      <c r="C324" s="59"/>
      <c r="D324" s="59"/>
      <c r="E324" s="58"/>
      <c r="F324" s="58"/>
      <c r="G324" s="58"/>
      <c r="H324" s="70" t="str">
        <f t="shared" si="31"/>
        <v/>
      </c>
      <c r="I324" s="70" t="str">
        <f t="shared" ref="I324:I387" si="32">IF(ISBLANK(E324),"",IF(D324="INC",1,IF(D324="ALT",0.5,IF(D324="EXC",0.25,0))))</f>
        <v/>
      </c>
      <c r="J324" s="71" t="str">
        <f t="shared" ref="J324:J387" si="33">IF(E324="EE",IF(H324="Simples",3,IF(H324="Média",4,IF(H324="Complexa",6,"")))*I324,
IF(E324="CE",IF(H324="Simples",3,IF(H324="Média",4,IF(H324="Complexa",6,"")))*I324,
IF(E324="SE",IF(H324="Simples",4,IF(H324="Média",5,IF(H324="Complexa",7,"")))*I324,""
)))</f>
        <v/>
      </c>
    </row>
    <row r="325" spans="1:10" x14ac:dyDescent="0.2">
      <c r="A325" s="72">
        <f t="shared" si="30"/>
        <v>323</v>
      </c>
      <c r="B325" s="61"/>
      <c r="C325" s="62"/>
      <c r="D325" s="62"/>
      <c r="E325" s="63"/>
      <c r="F325" s="63"/>
      <c r="G325" s="63"/>
      <c r="H325" s="73" t="str">
        <f t="shared" si="31"/>
        <v/>
      </c>
      <c r="I325" s="73" t="str">
        <f t="shared" si="32"/>
        <v/>
      </c>
      <c r="J325" s="73" t="str">
        <f t="shared" si="33"/>
        <v/>
      </c>
    </row>
    <row r="326" spans="1:10" x14ac:dyDescent="0.2">
      <c r="A326" s="100">
        <f t="shared" si="30"/>
        <v>324</v>
      </c>
      <c r="B326" s="60"/>
      <c r="C326" s="59"/>
      <c r="D326" s="59"/>
      <c r="E326" s="58"/>
      <c r="F326" s="58"/>
      <c r="G326" s="58"/>
      <c r="H326" s="70" t="str">
        <f t="shared" si="31"/>
        <v/>
      </c>
      <c r="I326" s="70" t="str">
        <f t="shared" si="32"/>
        <v/>
      </c>
      <c r="J326" s="71" t="str">
        <f t="shared" si="33"/>
        <v/>
      </c>
    </row>
    <row r="327" spans="1:10" x14ac:dyDescent="0.2">
      <c r="A327" s="72">
        <f t="shared" si="30"/>
        <v>325</v>
      </c>
      <c r="B327" s="61"/>
      <c r="C327" s="62"/>
      <c r="D327" s="62"/>
      <c r="E327" s="63"/>
      <c r="F327" s="63"/>
      <c r="G327" s="63"/>
      <c r="H327" s="73" t="str">
        <f t="shared" si="31"/>
        <v/>
      </c>
      <c r="I327" s="73" t="str">
        <f t="shared" si="32"/>
        <v/>
      </c>
      <c r="J327" s="73" t="str">
        <f t="shared" si="33"/>
        <v/>
      </c>
    </row>
    <row r="328" spans="1:10" x14ac:dyDescent="0.2">
      <c r="A328" s="100">
        <f t="shared" si="30"/>
        <v>326</v>
      </c>
      <c r="B328" s="60"/>
      <c r="C328" s="59"/>
      <c r="D328" s="59"/>
      <c r="E328" s="58"/>
      <c r="F328" s="58"/>
      <c r="G328" s="58"/>
      <c r="H328" s="70" t="str">
        <f t="shared" si="31"/>
        <v/>
      </c>
      <c r="I328" s="70" t="str">
        <f t="shared" si="32"/>
        <v/>
      </c>
      <c r="J328" s="71" t="str">
        <f t="shared" si="33"/>
        <v/>
      </c>
    </row>
    <row r="329" spans="1:10" x14ac:dyDescent="0.2">
      <c r="A329" s="72">
        <f t="shared" si="30"/>
        <v>327</v>
      </c>
      <c r="B329" s="61"/>
      <c r="C329" s="62"/>
      <c r="D329" s="62"/>
      <c r="E329" s="63"/>
      <c r="F329" s="63"/>
      <c r="G329" s="63"/>
      <c r="H329" s="73" t="str">
        <f t="shared" si="31"/>
        <v/>
      </c>
      <c r="I329" s="73" t="str">
        <f t="shared" si="32"/>
        <v/>
      </c>
      <c r="J329" s="73" t="str">
        <f t="shared" si="33"/>
        <v/>
      </c>
    </row>
    <row r="330" spans="1:10" x14ac:dyDescent="0.2">
      <c r="A330" s="100">
        <f t="shared" si="30"/>
        <v>328</v>
      </c>
      <c r="B330" s="60"/>
      <c r="C330" s="59"/>
      <c r="D330" s="59"/>
      <c r="E330" s="58"/>
      <c r="F330" s="58"/>
      <c r="G330" s="58"/>
      <c r="H330" s="70" t="str">
        <f t="shared" si="31"/>
        <v/>
      </c>
      <c r="I330" s="70" t="str">
        <f t="shared" si="32"/>
        <v/>
      </c>
      <c r="J330" s="71" t="str">
        <f t="shared" si="33"/>
        <v/>
      </c>
    </row>
    <row r="331" spans="1:10" x14ac:dyDescent="0.2">
      <c r="A331" s="72">
        <f t="shared" si="30"/>
        <v>329</v>
      </c>
      <c r="B331" s="61"/>
      <c r="C331" s="62"/>
      <c r="D331" s="62"/>
      <c r="E331" s="63"/>
      <c r="F331" s="63"/>
      <c r="G331" s="63"/>
      <c r="H331" s="73" t="str">
        <f t="shared" si="31"/>
        <v/>
      </c>
      <c r="I331" s="73" t="str">
        <f t="shared" si="32"/>
        <v/>
      </c>
      <c r="J331" s="73" t="str">
        <f t="shared" si="33"/>
        <v/>
      </c>
    </row>
    <row r="332" spans="1:10" x14ac:dyDescent="0.2">
      <c r="A332" s="100">
        <f t="shared" si="30"/>
        <v>330</v>
      </c>
      <c r="B332" s="60"/>
      <c r="C332" s="59"/>
      <c r="D332" s="59"/>
      <c r="E332" s="58"/>
      <c r="F332" s="58"/>
      <c r="G332" s="58"/>
      <c r="H332" s="70" t="str">
        <f t="shared" si="31"/>
        <v/>
      </c>
      <c r="I332" s="70" t="str">
        <f t="shared" si="32"/>
        <v/>
      </c>
      <c r="J332" s="71" t="str">
        <f t="shared" si="33"/>
        <v/>
      </c>
    </row>
    <row r="333" spans="1:10" x14ac:dyDescent="0.2">
      <c r="A333" s="72">
        <f t="shared" si="30"/>
        <v>331</v>
      </c>
      <c r="B333" s="61"/>
      <c r="C333" s="62"/>
      <c r="D333" s="62"/>
      <c r="E333" s="63"/>
      <c r="F333" s="63"/>
      <c r="G333" s="63"/>
      <c r="H333" s="73" t="str">
        <f t="shared" si="31"/>
        <v/>
      </c>
      <c r="I333" s="73" t="str">
        <f t="shared" si="32"/>
        <v/>
      </c>
      <c r="J333" s="73" t="str">
        <f t="shared" si="33"/>
        <v/>
      </c>
    </row>
    <row r="334" spans="1:10" x14ac:dyDescent="0.2">
      <c r="A334" s="100">
        <f t="shared" si="30"/>
        <v>332</v>
      </c>
      <c r="B334" s="60"/>
      <c r="C334" s="59"/>
      <c r="D334" s="59"/>
      <c r="E334" s="58"/>
      <c r="F334" s="58"/>
      <c r="G334" s="58"/>
      <c r="H334" s="70" t="str">
        <f t="shared" si="31"/>
        <v/>
      </c>
      <c r="I334" s="70" t="str">
        <f t="shared" si="32"/>
        <v/>
      </c>
      <c r="J334" s="71" t="str">
        <f t="shared" si="33"/>
        <v/>
      </c>
    </row>
    <row r="335" spans="1:10" x14ac:dyDescent="0.2">
      <c r="A335" s="72">
        <f t="shared" si="30"/>
        <v>333</v>
      </c>
      <c r="B335" s="61"/>
      <c r="C335" s="62"/>
      <c r="D335" s="62"/>
      <c r="E335" s="63"/>
      <c r="F335" s="63"/>
      <c r="G335" s="63"/>
      <c r="H335" s="73" t="str">
        <f t="shared" si="31"/>
        <v/>
      </c>
      <c r="I335" s="73" t="str">
        <f t="shared" si="32"/>
        <v/>
      </c>
      <c r="J335" s="73" t="str">
        <f t="shared" si="33"/>
        <v/>
      </c>
    </row>
    <row r="336" spans="1:10" x14ac:dyDescent="0.2">
      <c r="A336" s="100">
        <f t="shared" si="30"/>
        <v>334</v>
      </c>
      <c r="B336" s="60"/>
      <c r="C336" s="59"/>
      <c r="D336" s="59"/>
      <c r="E336" s="58"/>
      <c r="F336" s="58"/>
      <c r="G336" s="58"/>
      <c r="H336" s="70" t="str">
        <f t="shared" si="31"/>
        <v/>
      </c>
      <c r="I336" s="70" t="str">
        <f t="shared" si="32"/>
        <v/>
      </c>
      <c r="J336" s="71" t="str">
        <f t="shared" si="33"/>
        <v/>
      </c>
    </row>
    <row r="337" spans="1:10" x14ac:dyDescent="0.2">
      <c r="A337" s="72">
        <f t="shared" si="30"/>
        <v>335</v>
      </c>
      <c r="B337" s="61"/>
      <c r="C337" s="62"/>
      <c r="D337" s="62"/>
      <c r="E337" s="63"/>
      <c r="F337" s="63"/>
      <c r="G337" s="63"/>
      <c r="H337" s="73" t="str">
        <f t="shared" si="31"/>
        <v/>
      </c>
      <c r="I337" s="73" t="str">
        <f t="shared" si="32"/>
        <v/>
      </c>
      <c r="J337" s="73" t="str">
        <f t="shared" si="33"/>
        <v/>
      </c>
    </row>
    <row r="338" spans="1:10" x14ac:dyDescent="0.2">
      <c r="A338" s="100">
        <f t="shared" si="30"/>
        <v>336</v>
      </c>
      <c r="B338" s="60"/>
      <c r="C338" s="59"/>
      <c r="D338" s="59"/>
      <c r="E338" s="58"/>
      <c r="F338" s="58"/>
      <c r="G338" s="58"/>
      <c r="H338" s="70" t="str">
        <f t="shared" si="31"/>
        <v/>
      </c>
      <c r="I338" s="70" t="str">
        <f t="shared" si="32"/>
        <v/>
      </c>
      <c r="J338" s="71" t="str">
        <f t="shared" si="33"/>
        <v/>
      </c>
    </row>
    <row r="339" spans="1:10" x14ac:dyDescent="0.2">
      <c r="A339" s="72">
        <f t="shared" si="30"/>
        <v>337</v>
      </c>
      <c r="B339" s="61"/>
      <c r="C339" s="62"/>
      <c r="D339" s="62"/>
      <c r="E339" s="63"/>
      <c r="F339" s="63"/>
      <c r="G339" s="63"/>
      <c r="H339" s="73" t="str">
        <f t="shared" si="31"/>
        <v/>
      </c>
      <c r="I339" s="73" t="str">
        <f t="shared" si="32"/>
        <v/>
      </c>
      <c r="J339" s="73" t="str">
        <f t="shared" si="33"/>
        <v/>
      </c>
    </row>
    <row r="340" spans="1:10" x14ac:dyDescent="0.2">
      <c r="A340" s="100">
        <f t="shared" si="30"/>
        <v>338</v>
      </c>
      <c r="B340" s="60"/>
      <c r="C340" s="59"/>
      <c r="D340" s="59"/>
      <c r="E340" s="58"/>
      <c r="F340" s="58"/>
      <c r="G340" s="58"/>
      <c r="H340" s="70" t="str">
        <f t="shared" si="31"/>
        <v/>
      </c>
      <c r="I340" s="70" t="str">
        <f t="shared" si="32"/>
        <v/>
      </c>
      <c r="J340" s="71" t="str">
        <f t="shared" si="33"/>
        <v/>
      </c>
    </row>
    <row r="341" spans="1:10" x14ac:dyDescent="0.2">
      <c r="A341" s="72">
        <f t="shared" si="30"/>
        <v>339</v>
      </c>
      <c r="B341" s="61"/>
      <c r="C341" s="62"/>
      <c r="D341" s="62"/>
      <c r="E341" s="63"/>
      <c r="F341" s="63"/>
      <c r="G341" s="63"/>
      <c r="H341" s="73" t="str">
        <f t="shared" si="31"/>
        <v/>
      </c>
      <c r="I341" s="73" t="str">
        <f t="shared" si="32"/>
        <v/>
      </c>
      <c r="J341" s="73" t="str">
        <f t="shared" si="33"/>
        <v/>
      </c>
    </row>
    <row r="342" spans="1:10" x14ac:dyDescent="0.2">
      <c r="A342" s="100">
        <f t="shared" si="30"/>
        <v>340</v>
      </c>
      <c r="B342" s="60"/>
      <c r="C342" s="59"/>
      <c r="D342" s="59"/>
      <c r="E342" s="58"/>
      <c r="F342" s="58"/>
      <c r="G342" s="58"/>
      <c r="H342" s="70" t="str">
        <f t="shared" si="31"/>
        <v/>
      </c>
      <c r="I342" s="70" t="str">
        <f t="shared" si="32"/>
        <v/>
      </c>
      <c r="J342" s="71" t="str">
        <f t="shared" si="33"/>
        <v/>
      </c>
    </row>
    <row r="343" spans="1:10" x14ac:dyDescent="0.2">
      <c r="A343" s="72">
        <f t="shared" si="30"/>
        <v>341</v>
      </c>
      <c r="B343" s="61"/>
      <c r="C343" s="62"/>
      <c r="D343" s="62"/>
      <c r="E343" s="63"/>
      <c r="F343" s="63"/>
      <c r="G343" s="63"/>
      <c r="H343" s="73" t="str">
        <f t="shared" si="31"/>
        <v/>
      </c>
      <c r="I343" s="73" t="str">
        <f t="shared" si="32"/>
        <v/>
      </c>
      <c r="J343" s="73" t="str">
        <f t="shared" si="33"/>
        <v/>
      </c>
    </row>
    <row r="344" spans="1:10" x14ac:dyDescent="0.2">
      <c r="A344" s="100">
        <f t="shared" si="30"/>
        <v>342</v>
      </c>
      <c r="B344" s="60"/>
      <c r="C344" s="59"/>
      <c r="D344" s="59"/>
      <c r="E344" s="58"/>
      <c r="F344" s="58"/>
      <c r="G344" s="58"/>
      <c r="H344" s="70" t="str">
        <f t="shared" si="31"/>
        <v/>
      </c>
      <c r="I344" s="70" t="str">
        <f t="shared" si="32"/>
        <v/>
      </c>
      <c r="J344" s="71" t="str">
        <f t="shared" si="33"/>
        <v/>
      </c>
    </row>
    <row r="345" spans="1:10" x14ac:dyDescent="0.2">
      <c r="A345" s="72">
        <f t="shared" si="30"/>
        <v>343</v>
      </c>
      <c r="B345" s="61"/>
      <c r="C345" s="62"/>
      <c r="D345" s="62"/>
      <c r="E345" s="63"/>
      <c r="F345" s="63"/>
      <c r="G345" s="63"/>
      <c r="H345" s="73" t="str">
        <f t="shared" si="31"/>
        <v/>
      </c>
      <c r="I345" s="73" t="str">
        <f t="shared" si="32"/>
        <v/>
      </c>
      <c r="J345" s="73" t="str">
        <f t="shared" si="33"/>
        <v/>
      </c>
    </row>
    <row r="346" spans="1:10" x14ac:dyDescent="0.2">
      <c r="A346" s="100">
        <f t="shared" si="30"/>
        <v>344</v>
      </c>
      <c r="B346" s="60"/>
      <c r="C346" s="59"/>
      <c r="D346" s="59"/>
      <c r="E346" s="58"/>
      <c r="F346" s="58"/>
      <c r="G346" s="58"/>
      <c r="H346" s="70" t="str">
        <f t="shared" si="31"/>
        <v/>
      </c>
      <c r="I346" s="70" t="str">
        <f t="shared" si="32"/>
        <v/>
      </c>
      <c r="J346" s="71" t="str">
        <f t="shared" si="33"/>
        <v/>
      </c>
    </row>
    <row r="347" spans="1:10" x14ac:dyDescent="0.2">
      <c r="A347" s="72">
        <f t="shared" si="30"/>
        <v>345</v>
      </c>
      <c r="B347" s="61"/>
      <c r="C347" s="62"/>
      <c r="D347" s="62"/>
      <c r="E347" s="63"/>
      <c r="F347" s="63"/>
      <c r="G347" s="63"/>
      <c r="H347" s="73" t="str">
        <f t="shared" si="31"/>
        <v/>
      </c>
      <c r="I347" s="73" t="str">
        <f t="shared" si="32"/>
        <v/>
      </c>
      <c r="J347" s="73" t="str">
        <f t="shared" si="33"/>
        <v/>
      </c>
    </row>
    <row r="348" spans="1:10" x14ac:dyDescent="0.2">
      <c r="A348" s="100">
        <f t="shared" si="30"/>
        <v>346</v>
      </c>
      <c r="B348" s="60"/>
      <c r="C348" s="59"/>
      <c r="D348" s="59"/>
      <c r="E348" s="58"/>
      <c r="F348" s="58"/>
      <c r="G348" s="58"/>
      <c r="H348" s="70" t="str">
        <f t="shared" si="31"/>
        <v/>
      </c>
      <c r="I348" s="70" t="str">
        <f t="shared" si="32"/>
        <v/>
      </c>
      <c r="J348" s="71" t="str">
        <f t="shared" si="33"/>
        <v/>
      </c>
    </row>
    <row r="349" spans="1:10" x14ac:dyDescent="0.2">
      <c r="A349" s="72">
        <f t="shared" si="30"/>
        <v>347</v>
      </c>
      <c r="B349" s="61"/>
      <c r="C349" s="62"/>
      <c r="D349" s="62"/>
      <c r="E349" s="63"/>
      <c r="F349" s="63"/>
      <c r="G349" s="63"/>
      <c r="H349" s="73" t="str">
        <f t="shared" si="31"/>
        <v/>
      </c>
      <c r="I349" s="73" t="str">
        <f t="shared" si="32"/>
        <v/>
      </c>
      <c r="J349" s="73" t="str">
        <f t="shared" si="33"/>
        <v/>
      </c>
    </row>
    <row r="350" spans="1:10" x14ac:dyDescent="0.2">
      <c r="A350" s="100">
        <f t="shared" si="30"/>
        <v>348</v>
      </c>
      <c r="B350" s="60"/>
      <c r="C350" s="59"/>
      <c r="D350" s="59"/>
      <c r="E350" s="58"/>
      <c r="F350" s="58"/>
      <c r="G350" s="58"/>
      <c r="H350" s="70" t="str">
        <f t="shared" si="31"/>
        <v/>
      </c>
      <c r="I350" s="70" t="str">
        <f t="shared" si="32"/>
        <v/>
      </c>
      <c r="J350" s="71" t="str">
        <f t="shared" si="33"/>
        <v/>
      </c>
    </row>
    <row r="351" spans="1:10" x14ac:dyDescent="0.2">
      <c r="A351" s="72">
        <f t="shared" si="30"/>
        <v>349</v>
      </c>
      <c r="B351" s="61"/>
      <c r="C351" s="62"/>
      <c r="D351" s="62"/>
      <c r="E351" s="63"/>
      <c r="F351" s="63"/>
      <c r="G351" s="63"/>
      <c r="H351" s="73" t="str">
        <f t="shared" si="31"/>
        <v/>
      </c>
      <c r="I351" s="73" t="str">
        <f t="shared" si="32"/>
        <v/>
      </c>
      <c r="J351" s="73" t="str">
        <f t="shared" si="33"/>
        <v/>
      </c>
    </row>
    <row r="352" spans="1:10" x14ac:dyDescent="0.2">
      <c r="A352" s="100">
        <f t="shared" si="30"/>
        <v>350</v>
      </c>
      <c r="B352" s="60"/>
      <c r="C352" s="59"/>
      <c r="D352" s="59"/>
      <c r="E352" s="58"/>
      <c r="F352" s="58"/>
      <c r="G352" s="58"/>
      <c r="H352" s="70" t="str">
        <f t="shared" si="31"/>
        <v/>
      </c>
      <c r="I352" s="70" t="str">
        <f t="shared" si="32"/>
        <v/>
      </c>
      <c r="J352" s="71" t="str">
        <f t="shared" si="33"/>
        <v/>
      </c>
    </row>
    <row r="353" spans="1:10" x14ac:dyDescent="0.2">
      <c r="A353" s="72">
        <f t="shared" si="30"/>
        <v>351</v>
      </c>
      <c r="B353" s="61"/>
      <c r="C353" s="62"/>
      <c r="D353" s="62"/>
      <c r="E353" s="63"/>
      <c r="F353" s="63"/>
      <c r="G353" s="63"/>
      <c r="H353" s="73" t="str">
        <f t="shared" si="31"/>
        <v/>
      </c>
      <c r="I353" s="73" t="str">
        <f t="shared" si="32"/>
        <v/>
      </c>
      <c r="J353" s="73" t="str">
        <f t="shared" si="33"/>
        <v/>
      </c>
    </row>
    <row r="354" spans="1:10" x14ac:dyDescent="0.2">
      <c r="A354" s="100">
        <f t="shared" si="30"/>
        <v>352</v>
      </c>
      <c r="B354" s="60"/>
      <c r="C354" s="59"/>
      <c r="D354" s="59"/>
      <c r="E354" s="58"/>
      <c r="F354" s="58"/>
      <c r="G354" s="58"/>
      <c r="H354" s="70" t="str">
        <f t="shared" si="31"/>
        <v/>
      </c>
      <c r="I354" s="70" t="str">
        <f t="shared" si="32"/>
        <v/>
      </c>
      <c r="J354" s="71" t="str">
        <f t="shared" si="33"/>
        <v/>
      </c>
    </row>
    <row r="355" spans="1:10" x14ac:dyDescent="0.2">
      <c r="A355" s="72">
        <f t="shared" si="30"/>
        <v>353</v>
      </c>
      <c r="B355" s="61"/>
      <c r="C355" s="62"/>
      <c r="D355" s="62"/>
      <c r="E355" s="63"/>
      <c r="F355" s="63"/>
      <c r="G355" s="63"/>
      <c r="H355" s="73" t="str">
        <f t="shared" si="31"/>
        <v/>
      </c>
      <c r="I355" s="73" t="str">
        <f t="shared" si="32"/>
        <v/>
      </c>
      <c r="J355" s="73" t="str">
        <f t="shared" si="33"/>
        <v/>
      </c>
    </row>
    <row r="356" spans="1:10" x14ac:dyDescent="0.2">
      <c r="A356" s="100">
        <f t="shared" si="30"/>
        <v>354</v>
      </c>
      <c r="B356" s="60"/>
      <c r="C356" s="59"/>
      <c r="D356" s="59"/>
      <c r="E356" s="58"/>
      <c r="F356" s="58"/>
      <c r="G356" s="58"/>
      <c r="H356" s="70" t="str">
        <f t="shared" si="31"/>
        <v/>
      </c>
      <c r="I356" s="70" t="str">
        <f t="shared" si="32"/>
        <v/>
      </c>
      <c r="J356" s="71" t="str">
        <f t="shared" si="33"/>
        <v/>
      </c>
    </row>
    <row r="357" spans="1:10" x14ac:dyDescent="0.2">
      <c r="A357" s="72">
        <f t="shared" si="30"/>
        <v>355</v>
      </c>
      <c r="B357" s="61"/>
      <c r="C357" s="62"/>
      <c r="D357" s="62"/>
      <c r="E357" s="63"/>
      <c r="F357" s="63"/>
      <c r="G357" s="63"/>
      <c r="H357" s="73" t="str">
        <f t="shared" si="31"/>
        <v/>
      </c>
      <c r="I357" s="73" t="str">
        <f t="shared" si="32"/>
        <v/>
      </c>
      <c r="J357" s="73" t="str">
        <f t="shared" si="33"/>
        <v/>
      </c>
    </row>
    <row r="358" spans="1:10" x14ac:dyDescent="0.2">
      <c r="A358" s="100">
        <f t="shared" si="30"/>
        <v>356</v>
      </c>
      <c r="B358" s="60"/>
      <c r="C358" s="59"/>
      <c r="D358" s="59"/>
      <c r="E358" s="58"/>
      <c r="F358" s="58"/>
      <c r="G358" s="58"/>
      <c r="H358" s="70" t="str">
        <f t="shared" si="31"/>
        <v/>
      </c>
      <c r="I358" s="70" t="str">
        <f t="shared" si="32"/>
        <v/>
      </c>
      <c r="J358" s="71" t="str">
        <f t="shared" si="33"/>
        <v/>
      </c>
    </row>
    <row r="359" spans="1:10" x14ac:dyDescent="0.2">
      <c r="A359" s="72">
        <f t="shared" si="30"/>
        <v>357</v>
      </c>
      <c r="B359" s="61"/>
      <c r="C359" s="62"/>
      <c r="D359" s="62"/>
      <c r="E359" s="63"/>
      <c r="F359" s="63"/>
      <c r="G359" s="63"/>
      <c r="H359" s="73" t="str">
        <f t="shared" si="31"/>
        <v/>
      </c>
      <c r="I359" s="73" t="str">
        <f t="shared" si="32"/>
        <v/>
      </c>
      <c r="J359" s="73" t="str">
        <f t="shared" si="33"/>
        <v/>
      </c>
    </row>
    <row r="360" spans="1:10" x14ac:dyDescent="0.2">
      <c r="A360" s="100">
        <f t="shared" si="30"/>
        <v>358</v>
      </c>
      <c r="B360" s="60"/>
      <c r="C360" s="59"/>
      <c r="D360" s="59"/>
      <c r="E360" s="58"/>
      <c r="F360" s="58"/>
      <c r="G360" s="58"/>
      <c r="H360" s="70" t="str">
        <f t="shared" si="31"/>
        <v/>
      </c>
      <c r="I360" s="70" t="str">
        <f t="shared" si="32"/>
        <v/>
      </c>
      <c r="J360" s="71" t="str">
        <f t="shared" si="33"/>
        <v/>
      </c>
    </row>
    <row r="361" spans="1:10" x14ac:dyDescent="0.2">
      <c r="A361" s="72">
        <f t="shared" si="30"/>
        <v>359</v>
      </c>
      <c r="B361" s="61"/>
      <c r="C361" s="62"/>
      <c r="D361" s="62"/>
      <c r="E361" s="63"/>
      <c r="F361" s="63"/>
      <c r="G361" s="63"/>
      <c r="H361" s="73" t="str">
        <f t="shared" si="31"/>
        <v/>
      </c>
      <c r="I361" s="73" t="str">
        <f t="shared" si="32"/>
        <v/>
      </c>
      <c r="J361" s="73" t="str">
        <f t="shared" si="33"/>
        <v/>
      </c>
    </row>
    <row r="362" spans="1:10" x14ac:dyDescent="0.2">
      <c r="A362" s="100">
        <f t="shared" si="30"/>
        <v>360</v>
      </c>
      <c r="B362" s="60"/>
      <c r="C362" s="59"/>
      <c r="D362" s="59"/>
      <c r="E362" s="58"/>
      <c r="F362" s="58"/>
      <c r="G362" s="58"/>
      <c r="H362" s="70" t="str">
        <f t="shared" si="31"/>
        <v/>
      </c>
      <c r="I362" s="70" t="str">
        <f t="shared" si="32"/>
        <v/>
      </c>
      <c r="J362" s="71" t="str">
        <f t="shared" si="33"/>
        <v/>
      </c>
    </row>
    <row r="363" spans="1:10" x14ac:dyDescent="0.2">
      <c r="A363" s="72">
        <f t="shared" si="30"/>
        <v>361</v>
      </c>
      <c r="B363" s="61"/>
      <c r="C363" s="62"/>
      <c r="D363" s="62"/>
      <c r="E363" s="63"/>
      <c r="F363" s="63"/>
      <c r="G363" s="63"/>
      <c r="H363" s="73" t="str">
        <f t="shared" si="31"/>
        <v/>
      </c>
      <c r="I363" s="73" t="str">
        <f t="shared" si="32"/>
        <v/>
      </c>
      <c r="J363" s="73" t="str">
        <f t="shared" si="33"/>
        <v/>
      </c>
    </row>
    <row r="364" spans="1:10" x14ac:dyDescent="0.2">
      <c r="A364" s="100">
        <f t="shared" si="30"/>
        <v>362</v>
      </c>
      <c r="B364" s="60"/>
      <c r="C364" s="59"/>
      <c r="D364" s="59"/>
      <c r="E364" s="58"/>
      <c r="F364" s="58"/>
      <c r="G364" s="58"/>
      <c r="H364" s="70" t="str">
        <f t="shared" si="31"/>
        <v/>
      </c>
      <c r="I364" s="70" t="str">
        <f t="shared" si="32"/>
        <v/>
      </c>
      <c r="J364" s="71" t="str">
        <f t="shared" si="33"/>
        <v/>
      </c>
    </row>
    <row r="365" spans="1:10" x14ac:dyDescent="0.2">
      <c r="A365" s="72">
        <f t="shared" si="30"/>
        <v>363</v>
      </c>
      <c r="B365" s="61"/>
      <c r="C365" s="62"/>
      <c r="D365" s="62"/>
      <c r="E365" s="63"/>
      <c r="F365" s="63"/>
      <c r="G365" s="63"/>
      <c r="H365" s="73" t="str">
        <f t="shared" si="31"/>
        <v/>
      </c>
      <c r="I365" s="73" t="str">
        <f t="shared" si="32"/>
        <v/>
      </c>
      <c r="J365" s="73" t="str">
        <f t="shared" si="33"/>
        <v/>
      </c>
    </row>
    <row r="366" spans="1:10" x14ac:dyDescent="0.2">
      <c r="A366" s="100">
        <f t="shared" si="30"/>
        <v>364</v>
      </c>
      <c r="B366" s="60"/>
      <c r="C366" s="59"/>
      <c r="D366" s="59"/>
      <c r="E366" s="58"/>
      <c r="F366" s="58"/>
      <c r="G366" s="58"/>
      <c r="H366" s="70" t="str">
        <f t="shared" si="31"/>
        <v/>
      </c>
      <c r="I366" s="70" t="str">
        <f t="shared" si="32"/>
        <v/>
      </c>
      <c r="J366" s="71" t="str">
        <f t="shared" si="33"/>
        <v/>
      </c>
    </row>
    <row r="367" spans="1:10" x14ac:dyDescent="0.2">
      <c r="A367" s="72">
        <f t="shared" si="30"/>
        <v>365</v>
      </c>
      <c r="B367" s="61"/>
      <c r="C367" s="62"/>
      <c r="D367" s="62"/>
      <c r="E367" s="63"/>
      <c r="F367" s="63"/>
      <c r="G367" s="63"/>
      <c r="H367" s="73" t="str">
        <f t="shared" si="31"/>
        <v/>
      </c>
      <c r="I367" s="73" t="str">
        <f t="shared" si="32"/>
        <v/>
      </c>
      <c r="J367" s="73" t="str">
        <f t="shared" si="33"/>
        <v/>
      </c>
    </row>
    <row r="368" spans="1:10" x14ac:dyDescent="0.2">
      <c r="A368" s="100">
        <f t="shared" si="30"/>
        <v>366</v>
      </c>
      <c r="B368" s="60"/>
      <c r="C368" s="59"/>
      <c r="D368" s="59"/>
      <c r="E368" s="58"/>
      <c r="F368" s="58"/>
      <c r="G368" s="58"/>
      <c r="H368" s="70" t="str">
        <f t="shared" si="31"/>
        <v/>
      </c>
      <c r="I368" s="70" t="str">
        <f t="shared" si="32"/>
        <v/>
      </c>
      <c r="J368" s="71" t="str">
        <f t="shared" si="33"/>
        <v/>
      </c>
    </row>
    <row r="369" spans="1:10" x14ac:dyDescent="0.2">
      <c r="A369" s="72">
        <f t="shared" si="30"/>
        <v>367</v>
      </c>
      <c r="B369" s="61"/>
      <c r="C369" s="62"/>
      <c r="D369" s="62"/>
      <c r="E369" s="63"/>
      <c r="F369" s="63"/>
      <c r="G369" s="63"/>
      <c r="H369" s="73" t="str">
        <f t="shared" si="31"/>
        <v/>
      </c>
      <c r="I369" s="73" t="str">
        <f t="shared" si="32"/>
        <v/>
      </c>
      <c r="J369" s="73" t="str">
        <f t="shared" si="33"/>
        <v/>
      </c>
    </row>
    <row r="370" spans="1:10" x14ac:dyDescent="0.2">
      <c r="A370" s="100">
        <f t="shared" si="30"/>
        <v>368</v>
      </c>
      <c r="B370" s="60"/>
      <c r="C370" s="59"/>
      <c r="D370" s="59"/>
      <c r="E370" s="58"/>
      <c r="F370" s="58"/>
      <c r="G370" s="58"/>
      <c r="H370" s="70" t="str">
        <f t="shared" si="31"/>
        <v/>
      </c>
      <c r="I370" s="70" t="str">
        <f t="shared" si="32"/>
        <v/>
      </c>
      <c r="J370" s="71" t="str">
        <f t="shared" si="33"/>
        <v/>
      </c>
    </row>
    <row r="371" spans="1:10" x14ac:dyDescent="0.2">
      <c r="A371" s="72">
        <f t="shared" si="30"/>
        <v>369</v>
      </c>
      <c r="B371" s="61"/>
      <c r="C371" s="62"/>
      <c r="D371" s="62"/>
      <c r="E371" s="63"/>
      <c r="F371" s="63"/>
      <c r="G371" s="63"/>
      <c r="H371" s="73" t="str">
        <f t="shared" si="31"/>
        <v/>
      </c>
      <c r="I371" s="73" t="str">
        <f t="shared" si="32"/>
        <v/>
      </c>
      <c r="J371" s="73" t="str">
        <f t="shared" si="33"/>
        <v/>
      </c>
    </row>
    <row r="372" spans="1:10" x14ac:dyDescent="0.2">
      <c r="A372" s="100">
        <f t="shared" si="30"/>
        <v>370</v>
      </c>
      <c r="B372" s="60"/>
      <c r="C372" s="59"/>
      <c r="D372" s="59"/>
      <c r="E372" s="58"/>
      <c r="F372" s="58"/>
      <c r="G372" s="58"/>
      <c r="H372" s="70" t="str">
        <f t="shared" si="31"/>
        <v/>
      </c>
      <c r="I372" s="70" t="str">
        <f t="shared" si="32"/>
        <v/>
      </c>
      <c r="J372" s="71" t="str">
        <f t="shared" si="33"/>
        <v/>
      </c>
    </row>
    <row r="373" spans="1:10" x14ac:dyDescent="0.2">
      <c r="A373" s="72">
        <f t="shared" si="30"/>
        <v>371</v>
      </c>
      <c r="B373" s="61"/>
      <c r="C373" s="62"/>
      <c r="D373" s="62"/>
      <c r="E373" s="63"/>
      <c r="F373" s="63"/>
      <c r="G373" s="63"/>
      <c r="H373" s="73" t="str">
        <f t="shared" si="31"/>
        <v/>
      </c>
      <c r="I373" s="73" t="str">
        <f t="shared" si="32"/>
        <v/>
      </c>
      <c r="J373" s="73" t="str">
        <f t="shared" si="33"/>
        <v/>
      </c>
    </row>
    <row r="374" spans="1:10" x14ac:dyDescent="0.2">
      <c r="A374" s="100">
        <f t="shared" si="30"/>
        <v>372</v>
      </c>
      <c r="B374" s="60"/>
      <c r="C374" s="59"/>
      <c r="D374" s="59"/>
      <c r="E374" s="58"/>
      <c r="F374" s="58"/>
      <c r="G374" s="58"/>
      <c r="H374" s="70" t="str">
        <f t="shared" si="31"/>
        <v/>
      </c>
      <c r="I374" s="70" t="str">
        <f t="shared" si="32"/>
        <v/>
      </c>
      <c r="J374" s="71" t="str">
        <f t="shared" si="33"/>
        <v/>
      </c>
    </row>
    <row r="375" spans="1:10" x14ac:dyDescent="0.2">
      <c r="A375" s="72">
        <f t="shared" si="30"/>
        <v>373</v>
      </c>
      <c r="B375" s="61"/>
      <c r="C375" s="62"/>
      <c r="D375" s="62"/>
      <c r="E375" s="63"/>
      <c r="F375" s="63"/>
      <c r="G375" s="63"/>
      <c r="H375" s="73" t="str">
        <f t="shared" si="31"/>
        <v/>
      </c>
      <c r="I375" s="73" t="str">
        <f t="shared" si="32"/>
        <v/>
      </c>
      <c r="J375" s="73" t="str">
        <f t="shared" si="33"/>
        <v/>
      </c>
    </row>
    <row r="376" spans="1:10" x14ac:dyDescent="0.2">
      <c r="A376" s="100">
        <f t="shared" si="30"/>
        <v>374</v>
      </c>
      <c r="B376" s="60"/>
      <c r="C376" s="59"/>
      <c r="D376" s="59"/>
      <c r="E376" s="58"/>
      <c r="F376" s="58"/>
      <c r="G376" s="58"/>
      <c r="H376" s="70" t="str">
        <f t="shared" si="31"/>
        <v/>
      </c>
      <c r="I376" s="70" t="str">
        <f t="shared" si="32"/>
        <v/>
      </c>
      <c r="J376" s="71" t="str">
        <f t="shared" si="33"/>
        <v/>
      </c>
    </row>
    <row r="377" spans="1:10" x14ac:dyDescent="0.2">
      <c r="A377" s="72">
        <f t="shared" si="30"/>
        <v>375</v>
      </c>
      <c r="B377" s="61"/>
      <c r="C377" s="62"/>
      <c r="D377" s="62"/>
      <c r="E377" s="63"/>
      <c r="F377" s="63"/>
      <c r="G377" s="63"/>
      <c r="H377" s="73" t="str">
        <f t="shared" si="31"/>
        <v/>
      </c>
      <c r="I377" s="73" t="str">
        <f t="shared" si="32"/>
        <v/>
      </c>
      <c r="J377" s="73" t="str">
        <f t="shared" si="33"/>
        <v/>
      </c>
    </row>
    <row r="378" spans="1:10" x14ac:dyDescent="0.2">
      <c r="A378" s="100">
        <f t="shared" si="30"/>
        <v>376</v>
      </c>
      <c r="B378" s="60"/>
      <c r="C378" s="59"/>
      <c r="D378" s="59"/>
      <c r="E378" s="58"/>
      <c r="F378" s="58"/>
      <c r="G378" s="58"/>
      <c r="H378" s="70" t="str">
        <f t="shared" si="31"/>
        <v/>
      </c>
      <c r="I378" s="70" t="str">
        <f t="shared" si="32"/>
        <v/>
      </c>
      <c r="J378" s="71" t="str">
        <f t="shared" si="33"/>
        <v/>
      </c>
    </row>
    <row r="379" spans="1:10" x14ac:dyDescent="0.2">
      <c r="A379" s="72">
        <f t="shared" si="30"/>
        <v>377</v>
      </c>
      <c r="B379" s="61"/>
      <c r="C379" s="62"/>
      <c r="D379" s="62"/>
      <c r="E379" s="63"/>
      <c r="F379" s="63"/>
      <c r="G379" s="63"/>
      <c r="H379" s="73" t="str">
        <f t="shared" si="31"/>
        <v/>
      </c>
      <c r="I379" s="73" t="str">
        <f t="shared" si="32"/>
        <v/>
      </c>
      <c r="J379" s="73" t="str">
        <f t="shared" si="33"/>
        <v/>
      </c>
    </row>
    <row r="380" spans="1:10" x14ac:dyDescent="0.2">
      <c r="A380" s="100">
        <f t="shared" si="30"/>
        <v>378</v>
      </c>
      <c r="B380" s="60"/>
      <c r="C380" s="59"/>
      <c r="D380" s="59"/>
      <c r="E380" s="58"/>
      <c r="F380" s="58"/>
      <c r="G380" s="58"/>
      <c r="H380" s="70" t="str">
        <f t="shared" si="31"/>
        <v/>
      </c>
      <c r="I380" s="70" t="str">
        <f t="shared" si="32"/>
        <v/>
      </c>
      <c r="J380" s="71" t="str">
        <f t="shared" si="33"/>
        <v/>
      </c>
    </row>
    <row r="381" spans="1:10" x14ac:dyDescent="0.2">
      <c r="A381" s="72">
        <f t="shared" si="30"/>
        <v>379</v>
      </c>
      <c r="B381" s="61"/>
      <c r="C381" s="62"/>
      <c r="D381" s="62"/>
      <c r="E381" s="63"/>
      <c r="F381" s="63"/>
      <c r="G381" s="63"/>
      <c r="H381" s="73" t="str">
        <f t="shared" si="31"/>
        <v/>
      </c>
      <c r="I381" s="73" t="str">
        <f t="shared" si="32"/>
        <v/>
      </c>
      <c r="J381" s="73" t="str">
        <f t="shared" si="33"/>
        <v/>
      </c>
    </row>
    <row r="382" spans="1:10" x14ac:dyDescent="0.2">
      <c r="A382" s="100">
        <f t="shared" si="30"/>
        <v>380</v>
      </c>
      <c r="B382" s="60"/>
      <c r="C382" s="59"/>
      <c r="D382" s="59"/>
      <c r="E382" s="58"/>
      <c r="F382" s="58"/>
      <c r="G382" s="58"/>
      <c r="H382" s="70" t="str">
        <f t="shared" si="31"/>
        <v/>
      </c>
      <c r="I382" s="70" t="str">
        <f t="shared" si="32"/>
        <v/>
      </c>
      <c r="J382" s="71" t="str">
        <f t="shared" si="33"/>
        <v/>
      </c>
    </row>
    <row r="383" spans="1:10" x14ac:dyDescent="0.2">
      <c r="A383" s="72">
        <f t="shared" si="30"/>
        <v>381</v>
      </c>
      <c r="B383" s="61"/>
      <c r="C383" s="62"/>
      <c r="D383" s="62"/>
      <c r="E383" s="63"/>
      <c r="F383" s="63"/>
      <c r="G383" s="63"/>
      <c r="H383" s="73" t="str">
        <f t="shared" si="31"/>
        <v/>
      </c>
      <c r="I383" s="73" t="str">
        <f t="shared" si="32"/>
        <v/>
      </c>
      <c r="J383" s="73" t="str">
        <f t="shared" si="33"/>
        <v/>
      </c>
    </row>
    <row r="384" spans="1:10" x14ac:dyDescent="0.2">
      <c r="A384" s="100">
        <f t="shared" si="30"/>
        <v>382</v>
      </c>
      <c r="B384" s="60"/>
      <c r="C384" s="59"/>
      <c r="D384" s="59"/>
      <c r="E384" s="58"/>
      <c r="F384" s="58"/>
      <c r="G384" s="58"/>
      <c r="H384" s="70" t="str">
        <f t="shared" si="31"/>
        <v/>
      </c>
      <c r="I384" s="70" t="str">
        <f t="shared" si="32"/>
        <v/>
      </c>
      <c r="J384" s="71" t="str">
        <f t="shared" si="33"/>
        <v/>
      </c>
    </row>
    <row r="385" spans="1:10" x14ac:dyDescent="0.2">
      <c r="A385" s="72">
        <f t="shared" si="30"/>
        <v>383</v>
      </c>
      <c r="B385" s="61"/>
      <c r="C385" s="62"/>
      <c r="D385" s="62"/>
      <c r="E385" s="63"/>
      <c r="F385" s="63"/>
      <c r="G385" s="63"/>
      <c r="H385" s="73" t="str">
        <f t="shared" si="31"/>
        <v/>
      </c>
      <c r="I385" s="73" t="str">
        <f t="shared" si="32"/>
        <v/>
      </c>
      <c r="J385" s="73" t="str">
        <f t="shared" si="33"/>
        <v/>
      </c>
    </row>
    <row r="386" spans="1:10" x14ac:dyDescent="0.2">
      <c r="A386" s="100">
        <f t="shared" si="30"/>
        <v>384</v>
      </c>
      <c r="B386" s="60"/>
      <c r="C386" s="59"/>
      <c r="D386" s="59"/>
      <c r="E386" s="58"/>
      <c r="F386" s="58"/>
      <c r="G386" s="58"/>
      <c r="H386" s="70" t="str">
        <f t="shared" si="31"/>
        <v/>
      </c>
      <c r="I386" s="70" t="str">
        <f t="shared" si="32"/>
        <v/>
      </c>
      <c r="J386" s="71" t="str">
        <f t="shared" si="33"/>
        <v/>
      </c>
    </row>
    <row r="387" spans="1:10" x14ac:dyDescent="0.2">
      <c r="A387" s="72">
        <f t="shared" ref="A387:A450" si="34">+A386+1</f>
        <v>385</v>
      </c>
      <c r="B387" s="61"/>
      <c r="C387" s="62"/>
      <c r="D387" s="62"/>
      <c r="E387" s="63"/>
      <c r="F387" s="63"/>
      <c r="G387" s="63"/>
      <c r="H387" s="73" t="str">
        <f t="shared" ref="H387:H450" si="35">IF(ISBLANK(E387),"",
IF(E387="EE",IF(AND(F387="",G387=""),"Média",IF(F387&gt;=3,IF(G387&gt;=5,"Complexa","Média"),
IF(F387&gt;=2,IF(G387&gt;=16,"Complexa",IF(G387&lt;=4,"Simples","Média")),
IF(G387&lt;=15,"Simples","Média")))),
IF(OR(E387="SE",E387="CE"),IF(AND(F387="",G387=""),"Média",IF(F387&gt;=4,IF(G387&gt;=6,"Complexa","Média"),
IF(F387&gt;=2,IF(G387&gt;=20,"Complexa",IF(G387&lt;=5,"Simples","Média")),
IF(G387&lt;=19,"Simples","Média")))),
IF(OR(E387="ALI",E387="AIE"),IF(F387&gt;=6,IF(G387&gt;=20,"Complexa","Média"),
IF(F387&gt;=2,IF(G387&gt;=51,"Complexa",IF(G387&lt;=19,"Simples","Média")),
IF(G387&lt;=50,"Simples","Média")))))))</f>
        <v/>
      </c>
      <c r="I387" s="73" t="str">
        <f t="shared" si="32"/>
        <v/>
      </c>
      <c r="J387" s="73" t="str">
        <f t="shared" si="33"/>
        <v/>
      </c>
    </row>
    <row r="388" spans="1:10" x14ac:dyDescent="0.2">
      <c r="A388" s="100">
        <f t="shared" si="34"/>
        <v>386</v>
      </c>
      <c r="B388" s="60"/>
      <c r="C388" s="59"/>
      <c r="D388" s="59"/>
      <c r="E388" s="58"/>
      <c r="F388" s="58"/>
      <c r="G388" s="58"/>
      <c r="H388" s="70" t="str">
        <f t="shared" si="35"/>
        <v/>
      </c>
      <c r="I388" s="70" t="str">
        <f t="shared" ref="I388:I451" si="36">IF(ISBLANK(E388),"",IF(D388="INC",1,IF(D388="ALT",0.5,IF(D388="EXC",0.25,0))))</f>
        <v/>
      </c>
      <c r="J388" s="71" t="str">
        <f t="shared" ref="J388:J451" si="37">IF(E388="EE",IF(H388="Simples",3,IF(H388="Média",4,IF(H388="Complexa",6,"")))*I388,
IF(E388="CE",IF(H388="Simples",3,IF(H388="Média",4,IF(H388="Complexa",6,"")))*I388,
IF(E388="SE",IF(H388="Simples",4,IF(H388="Média",5,IF(H388="Complexa",7,"")))*I388,""
)))</f>
        <v/>
      </c>
    </row>
    <row r="389" spans="1:10" x14ac:dyDescent="0.2">
      <c r="A389" s="72">
        <f t="shared" si="34"/>
        <v>387</v>
      </c>
      <c r="B389" s="61"/>
      <c r="C389" s="62"/>
      <c r="D389" s="62"/>
      <c r="E389" s="63"/>
      <c r="F389" s="63"/>
      <c r="G389" s="63"/>
      <c r="H389" s="73" t="str">
        <f t="shared" si="35"/>
        <v/>
      </c>
      <c r="I389" s="73" t="str">
        <f t="shared" si="36"/>
        <v/>
      </c>
      <c r="J389" s="73" t="str">
        <f t="shared" si="37"/>
        <v/>
      </c>
    </row>
    <row r="390" spans="1:10" x14ac:dyDescent="0.2">
      <c r="A390" s="100">
        <f t="shared" si="34"/>
        <v>388</v>
      </c>
      <c r="B390" s="60"/>
      <c r="C390" s="59"/>
      <c r="D390" s="59"/>
      <c r="E390" s="58"/>
      <c r="F390" s="58"/>
      <c r="G390" s="58"/>
      <c r="H390" s="70" t="str">
        <f t="shared" si="35"/>
        <v/>
      </c>
      <c r="I390" s="70" t="str">
        <f t="shared" si="36"/>
        <v/>
      </c>
      <c r="J390" s="71" t="str">
        <f t="shared" si="37"/>
        <v/>
      </c>
    </row>
    <row r="391" spans="1:10" x14ac:dyDescent="0.2">
      <c r="A391" s="72">
        <f t="shared" si="34"/>
        <v>389</v>
      </c>
      <c r="B391" s="61"/>
      <c r="C391" s="62"/>
      <c r="D391" s="62"/>
      <c r="E391" s="63"/>
      <c r="F391" s="63"/>
      <c r="G391" s="63"/>
      <c r="H391" s="73" t="str">
        <f t="shared" si="35"/>
        <v/>
      </c>
      <c r="I391" s="73" t="str">
        <f t="shared" si="36"/>
        <v/>
      </c>
      <c r="J391" s="73" t="str">
        <f t="shared" si="37"/>
        <v/>
      </c>
    </row>
    <row r="392" spans="1:10" x14ac:dyDescent="0.2">
      <c r="A392" s="100">
        <f t="shared" si="34"/>
        <v>390</v>
      </c>
      <c r="B392" s="60"/>
      <c r="C392" s="59"/>
      <c r="D392" s="59"/>
      <c r="E392" s="58"/>
      <c r="F392" s="58"/>
      <c r="G392" s="58"/>
      <c r="H392" s="70" t="str">
        <f t="shared" si="35"/>
        <v/>
      </c>
      <c r="I392" s="70" t="str">
        <f t="shared" si="36"/>
        <v/>
      </c>
      <c r="J392" s="71" t="str">
        <f t="shared" si="37"/>
        <v/>
      </c>
    </row>
    <row r="393" spans="1:10" x14ac:dyDescent="0.2">
      <c r="A393" s="72">
        <f t="shared" si="34"/>
        <v>391</v>
      </c>
      <c r="B393" s="61"/>
      <c r="C393" s="62"/>
      <c r="D393" s="62"/>
      <c r="E393" s="63"/>
      <c r="F393" s="63"/>
      <c r="G393" s="63"/>
      <c r="H393" s="73" t="str">
        <f t="shared" si="35"/>
        <v/>
      </c>
      <c r="I393" s="73" t="str">
        <f t="shared" si="36"/>
        <v/>
      </c>
      <c r="J393" s="73" t="str">
        <f t="shared" si="37"/>
        <v/>
      </c>
    </row>
    <row r="394" spans="1:10" x14ac:dyDescent="0.2">
      <c r="A394" s="100">
        <f t="shared" si="34"/>
        <v>392</v>
      </c>
      <c r="B394" s="60"/>
      <c r="C394" s="59"/>
      <c r="D394" s="59"/>
      <c r="E394" s="58"/>
      <c r="F394" s="58"/>
      <c r="G394" s="58"/>
      <c r="H394" s="70" t="str">
        <f t="shared" si="35"/>
        <v/>
      </c>
      <c r="I394" s="70" t="str">
        <f t="shared" si="36"/>
        <v/>
      </c>
      <c r="J394" s="71" t="str">
        <f t="shared" si="37"/>
        <v/>
      </c>
    </row>
    <row r="395" spans="1:10" x14ac:dyDescent="0.2">
      <c r="A395" s="72">
        <f t="shared" si="34"/>
        <v>393</v>
      </c>
      <c r="B395" s="61"/>
      <c r="C395" s="62"/>
      <c r="D395" s="62"/>
      <c r="E395" s="63"/>
      <c r="F395" s="63"/>
      <c r="G395" s="63"/>
      <c r="H395" s="73" t="str">
        <f t="shared" si="35"/>
        <v/>
      </c>
      <c r="I395" s="73" t="str">
        <f t="shared" si="36"/>
        <v/>
      </c>
      <c r="J395" s="73" t="str">
        <f t="shared" si="37"/>
        <v/>
      </c>
    </row>
    <row r="396" spans="1:10" x14ac:dyDescent="0.2">
      <c r="A396" s="100">
        <f t="shared" si="34"/>
        <v>394</v>
      </c>
      <c r="B396" s="60"/>
      <c r="C396" s="59"/>
      <c r="D396" s="59"/>
      <c r="E396" s="58"/>
      <c r="F396" s="58"/>
      <c r="G396" s="58"/>
      <c r="H396" s="70" t="str">
        <f t="shared" si="35"/>
        <v/>
      </c>
      <c r="I396" s="70" t="str">
        <f t="shared" si="36"/>
        <v/>
      </c>
      <c r="J396" s="71" t="str">
        <f t="shared" si="37"/>
        <v/>
      </c>
    </row>
    <row r="397" spans="1:10" x14ac:dyDescent="0.2">
      <c r="A397" s="72">
        <f t="shared" si="34"/>
        <v>395</v>
      </c>
      <c r="B397" s="61"/>
      <c r="C397" s="62"/>
      <c r="D397" s="62"/>
      <c r="E397" s="63"/>
      <c r="F397" s="63"/>
      <c r="G397" s="63"/>
      <c r="H397" s="73" t="str">
        <f t="shared" si="35"/>
        <v/>
      </c>
      <c r="I397" s="73" t="str">
        <f t="shared" si="36"/>
        <v/>
      </c>
      <c r="J397" s="73" t="str">
        <f t="shared" si="37"/>
        <v/>
      </c>
    </row>
    <row r="398" spans="1:10" x14ac:dyDescent="0.2">
      <c r="A398" s="100">
        <f t="shared" si="34"/>
        <v>396</v>
      </c>
      <c r="B398" s="60"/>
      <c r="C398" s="59"/>
      <c r="D398" s="59"/>
      <c r="E398" s="58"/>
      <c r="F398" s="58"/>
      <c r="G398" s="58"/>
      <c r="H398" s="70" t="str">
        <f t="shared" si="35"/>
        <v/>
      </c>
      <c r="I398" s="70" t="str">
        <f t="shared" si="36"/>
        <v/>
      </c>
      <c r="J398" s="71" t="str">
        <f t="shared" si="37"/>
        <v/>
      </c>
    </row>
    <row r="399" spans="1:10" x14ac:dyDescent="0.2">
      <c r="A399" s="72">
        <f t="shared" si="34"/>
        <v>397</v>
      </c>
      <c r="B399" s="61"/>
      <c r="C399" s="62"/>
      <c r="D399" s="62"/>
      <c r="E399" s="63"/>
      <c r="F399" s="63"/>
      <c r="G399" s="63"/>
      <c r="H399" s="73" t="str">
        <f t="shared" si="35"/>
        <v/>
      </c>
      <c r="I399" s="73" t="str">
        <f t="shared" si="36"/>
        <v/>
      </c>
      <c r="J399" s="73" t="str">
        <f t="shared" si="37"/>
        <v/>
      </c>
    </row>
    <row r="400" spans="1:10" x14ac:dyDescent="0.2">
      <c r="A400" s="100">
        <f t="shared" si="34"/>
        <v>398</v>
      </c>
      <c r="B400" s="60"/>
      <c r="C400" s="59"/>
      <c r="D400" s="59"/>
      <c r="E400" s="58"/>
      <c r="F400" s="58"/>
      <c r="G400" s="58"/>
      <c r="H400" s="70" t="str">
        <f t="shared" si="35"/>
        <v/>
      </c>
      <c r="I400" s="70" t="str">
        <f t="shared" si="36"/>
        <v/>
      </c>
      <c r="J400" s="71" t="str">
        <f t="shared" si="37"/>
        <v/>
      </c>
    </row>
    <row r="401" spans="1:10" x14ac:dyDescent="0.2">
      <c r="A401" s="72">
        <f t="shared" si="34"/>
        <v>399</v>
      </c>
      <c r="B401" s="61"/>
      <c r="C401" s="62"/>
      <c r="D401" s="62"/>
      <c r="E401" s="63"/>
      <c r="F401" s="63"/>
      <c r="G401" s="63"/>
      <c r="H401" s="73" t="str">
        <f t="shared" si="35"/>
        <v/>
      </c>
      <c r="I401" s="73" t="str">
        <f t="shared" si="36"/>
        <v/>
      </c>
      <c r="J401" s="73" t="str">
        <f t="shared" si="37"/>
        <v/>
      </c>
    </row>
    <row r="402" spans="1:10" x14ac:dyDescent="0.2">
      <c r="A402" s="100">
        <f t="shared" si="34"/>
        <v>400</v>
      </c>
      <c r="B402" s="60"/>
      <c r="C402" s="59"/>
      <c r="D402" s="59"/>
      <c r="E402" s="58"/>
      <c r="F402" s="58"/>
      <c r="G402" s="58"/>
      <c r="H402" s="70" t="str">
        <f t="shared" si="35"/>
        <v/>
      </c>
      <c r="I402" s="70" t="str">
        <f t="shared" si="36"/>
        <v/>
      </c>
      <c r="J402" s="71" t="str">
        <f t="shared" si="37"/>
        <v/>
      </c>
    </row>
    <row r="403" spans="1:10" x14ac:dyDescent="0.2">
      <c r="A403" s="72">
        <f t="shared" si="34"/>
        <v>401</v>
      </c>
      <c r="B403" s="61"/>
      <c r="C403" s="62"/>
      <c r="D403" s="62"/>
      <c r="E403" s="63"/>
      <c r="F403" s="63"/>
      <c r="G403" s="63"/>
      <c r="H403" s="73" t="str">
        <f t="shared" si="35"/>
        <v/>
      </c>
      <c r="I403" s="73" t="str">
        <f t="shared" si="36"/>
        <v/>
      </c>
      <c r="J403" s="73" t="str">
        <f t="shared" si="37"/>
        <v/>
      </c>
    </row>
    <row r="404" spans="1:10" x14ac:dyDescent="0.2">
      <c r="A404" s="100">
        <f t="shared" si="34"/>
        <v>402</v>
      </c>
      <c r="B404" s="60"/>
      <c r="C404" s="59"/>
      <c r="D404" s="59"/>
      <c r="E404" s="58"/>
      <c r="F404" s="58"/>
      <c r="G404" s="58"/>
      <c r="H404" s="70" t="str">
        <f t="shared" si="35"/>
        <v/>
      </c>
      <c r="I404" s="70" t="str">
        <f t="shared" si="36"/>
        <v/>
      </c>
      <c r="J404" s="71" t="str">
        <f t="shared" si="37"/>
        <v/>
      </c>
    </row>
    <row r="405" spans="1:10" x14ac:dyDescent="0.2">
      <c r="A405" s="72">
        <f t="shared" si="34"/>
        <v>403</v>
      </c>
      <c r="B405" s="61"/>
      <c r="C405" s="62"/>
      <c r="D405" s="62"/>
      <c r="E405" s="63"/>
      <c r="F405" s="63"/>
      <c r="G405" s="63"/>
      <c r="H405" s="73" t="str">
        <f t="shared" si="35"/>
        <v/>
      </c>
      <c r="I405" s="73" t="str">
        <f t="shared" si="36"/>
        <v/>
      </c>
      <c r="J405" s="73" t="str">
        <f t="shared" si="37"/>
        <v/>
      </c>
    </row>
    <row r="406" spans="1:10" x14ac:dyDescent="0.2">
      <c r="A406" s="100">
        <f t="shared" si="34"/>
        <v>404</v>
      </c>
      <c r="B406" s="60"/>
      <c r="C406" s="59"/>
      <c r="D406" s="59"/>
      <c r="E406" s="58"/>
      <c r="F406" s="58"/>
      <c r="G406" s="58"/>
      <c r="H406" s="70" t="str">
        <f t="shared" si="35"/>
        <v/>
      </c>
      <c r="I406" s="70" t="str">
        <f t="shared" si="36"/>
        <v/>
      </c>
      <c r="J406" s="71" t="str">
        <f t="shared" si="37"/>
        <v/>
      </c>
    </row>
    <row r="407" spans="1:10" x14ac:dyDescent="0.2">
      <c r="A407" s="72">
        <f t="shared" si="34"/>
        <v>405</v>
      </c>
      <c r="B407" s="61"/>
      <c r="C407" s="62"/>
      <c r="D407" s="62"/>
      <c r="E407" s="63"/>
      <c r="F407" s="63"/>
      <c r="G407" s="63"/>
      <c r="H407" s="73" t="str">
        <f t="shared" si="35"/>
        <v/>
      </c>
      <c r="I407" s="73" t="str">
        <f t="shared" si="36"/>
        <v/>
      </c>
      <c r="J407" s="73" t="str">
        <f t="shared" si="37"/>
        <v/>
      </c>
    </row>
    <row r="408" spans="1:10" x14ac:dyDescent="0.2">
      <c r="A408" s="100">
        <f t="shared" si="34"/>
        <v>406</v>
      </c>
      <c r="B408" s="60"/>
      <c r="C408" s="59"/>
      <c r="D408" s="59"/>
      <c r="E408" s="58"/>
      <c r="F408" s="58"/>
      <c r="G408" s="58"/>
      <c r="H408" s="70" t="str">
        <f t="shared" si="35"/>
        <v/>
      </c>
      <c r="I408" s="70" t="str">
        <f t="shared" si="36"/>
        <v/>
      </c>
      <c r="J408" s="71" t="str">
        <f t="shared" si="37"/>
        <v/>
      </c>
    </row>
    <row r="409" spans="1:10" x14ac:dyDescent="0.2">
      <c r="A409" s="72">
        <f t="shared" si="34"/>
        <v>407</v>
      </c>
      <c r="B409" s="61"/>
      <c r="C409" s="62"/>
      <c r="D409" s="62"/>
      <c r="E409" s="63"/>
      <c r="F409" s="63"/>
      <c r="G409" s="63"/>
      <c r="H409" s="73" t="str">
        <f t="shared" si="35"/>
        <v/>
      </c>
      <c r="I409" s="73" t="str">
        <f t="shared" si="36"/>
        <v/>
      </c>
      <c r="J409" s="73" t="str">
        <f t="shared" si="37"/>
        <v/>
      </c>
    </row>
    <row r="410" spans="1:10" x14ac:dyDescent="0.2">
      <c r="A410" s="100">
        <f t="shared" si="34"/>
        <v>408</v>
      </c>
      <c r="B410" s="60"/>
      <c r="C410" s="59"/>
      <c r="D410" s="59"/>
      <c r="E410" s="58"/>
      <c r="F410" s="58"/>
      <c r="G410" s="58"/>
      <c r="H410" s="70" t="str">
        <f t="shared" si="35"/>
        <v/>
      </c>
      <c r="I410" s="70" t="str">
        <f t="shared" si="36"/>
        <v/>
      </c>
      <c r="J410" s="71" t="str">
        <f t="shared" si="37"/>
        <v/>
      </c>
    </row>
    <row r="411" spans="1:10" x14ac:dyDescent="0.2">
      <c r="A411" s="72">
        <f t="shared" si="34"/>
        <v>409</v>
      </c>
      <c r="B411" s="61"/>
      <c r="C411" s="62"/>
      <c r="D411" s="62"/>
      <c r="E411" s="63"/>
      <c r="F411" s="63"/>
      <c r="G411" s="63"/>
      <c r="H411" s="73" t="str">
        <f t="shared" si="35"/>
        <v/>
      </c>
      <c r="I411" s="73" t="str">
        <f t="shared" si="36"/>
        <v/>
      </c>
      <c r="J411" s="73" t="str">
        <f t="shared" si="37"/>
        <v/>
      </c>
    </row>
    <row r="412" spans="1:10" x14ac:dyDescent="0.2">
      <c r="A412" s="100">
        <f t="shared" si="34"/>
        <v>410</v>
      </c>
      <c r="B412" s="60"/>
      <c r="C412" s="59"/>
      <c r="D412" s="59"/>
      <c r="E412" s="58"/>
      <c r="F412" s="58"/>
      <c r="G412" s="58"/>
      <c r="H412" s="70" t="str">
        <f t="shared" si="35"/>
        <v/>
      </c>
      <c r="I412" s="70" t="str">
        <f t="shared" si="36"/>
        <v/>
      </c>
      <c r="J412" s="71" t="str">
        <f t="shared" si="37"/>
        <v/>
      </c>
    </row>
    <row r="413" spans="1:10" x14ac:dyDescent="0.2">
      <c r="A413" s="72">
        <f t="shared" si="34"/>
        <v>411</v>
      </c>
      <c r="B413" s="61"/>
      <c r="C413" s="62"/>
      <c r="D413" s="62"/>
      <c r="E413" s="63"/>
      <c r="F413" s="63"/>
      <c r="G413" s="63"/>
      <c r="H413" s="73" t="str">
        <f t="shared" si="35"/>
        <v/>
      </c>
      <c r="I413" s="73" t="str">
        <f t="shared" si="36"/>
        <v/>
      </c>
      <c r="J413" s="73" t="str">
        <f t="shared" si="37"/>
        <v/>
      </c>
    </row>
    <row r="414" spans="1:10" x14ac:dyDescent="0.2">
      <c r="A414" s="100">
        <f t="shared" si="34"/>
        <v>412</v>
      </c>
      <c r="B414" s="60"/>
      <c r="C414" s="59"/>
      <c r="D414" s="59"/>
      <c r="E414" s="58"/>
      <c r="F414" s="58"/>
      <c r="G414" s="58"/>
      <c r="H414" s="70" t="str">
        <f t="shared" si="35"/>
        <v/>
      </c>
      <c r="I414" s="70" t="str">
        <f t="shared" si="36"/>
        <v/>
      </c>
      <c r="J414" s="71" t="str">
        <f t="shared" si="37"/>
        <v/>
      </c>
    </row>
    <row r="415" spans="1:10" x14ac:dyDescent="0.2">
      <c r="A415" s="72">
        <f t="shared" si="34"/>
        <v>413</v>
      </c>
      <c r="B415" s="61"/>
      <c r="C415" s="62"/>
      <c r="D415" s="62"/>
      <c r="E415" s="63"/>
      <c r="F415" s="63"/>
      <c r="G415" s="63"/>
      <c r="H415" s="73" t="str">
        <f t="shared" si="35"/>
        <v/>
      </c>
      <c r="I415" s="73" t="str">
        <f t="shared" si="36"/>
        <v/>
      </c>
      <c r="J415" s="73" t="str">
        <f t="shared" si="37"/>
        <v/>
      </c>
    </row>
    <row r="416" spans="1:10" x14ac:dyDescent="0.2">
      <c r="A416" s="100">
        <f t="shared" si="34"/>
        <v>414</v>
      </c>
      <c r="B416" s="60"/>
      <c r="C416" s="59"/>
      <c r="D416" s="59"/>
      <c r="E416" s="58"/>
      <c r="F416" s="58"/>
      <c r="G416" s="58"/>
      <c r="H416" s="70" t="str">
        <f t="shared" si="35"/>
        <v/>
      </c>
      <c r="I416" s="70" t="str">
        <f t="shared" si="36"/>
        <v/>
      </c>
      <c r="J416" s="71" t="str">
        <f t="shared" si="37"/>
        <v/>
      </c>
    </row>
    <row r="417" spans="1:10" x14ac:dyDescent="0.2">
      <c r="A417" s="72">
        <f t="shared" si="34"/>
        <v>415</v>
      </c>
      <c r="B417" s="61"/>
      <c r="C417" s="62"/>
      <c r="D417" s="62"/>
      <c r="E417" s="63"/>
      <c r="F417" s="63"/>
      <c r="G417" s="63"/>
      <c r="H417" s="73" t="str">
        <f t="shared" si="35"/>
        <v/>
      </c>
      <c r="I417" s="73" t="str">
        <f t="shared" si="36"/>
        <v/>
      </c>
      <c r="J417" s="73" t="str">
        <f t="shared" si="37"/>
        <v/>
      </c>
    </row>
    <row r="418" spans="1:10" x14ac:dyDescent="0.2">
      <c r="A418" s="100">
        <f t="shared" si="34"/>
        <v>416</v>
      </c>
      <c r="B418" s="60"/>
      <c r="C418" s="59"/>
      <c r="D418" s="59"/>
      <c r="E418" s="58"/>
      <c r="F418" s="58"/>
      <c r="G418" s="58"/>
      <c r="H418" s="70" t="str">
        <f t="shared" si="35"/>
        <v/>
      </c>
      <c r="I418" s="70" t="str">
        <f t="shared" si="36"/>
        <v/>
      </c>
      <c r="J418" s="71" t="str">
        <f t="shared" si="37"/>
        <v/>
      </c>
    </row>
    <row r="419" spans="1:10" x14ac:dyDescent="0.2">
      <c r="A419" s="72">
        <f t="shared" si="34"/>
        <v>417</v>
      </c>
      <c r="B419" s="61"/>
      <c r="C419" s="62"/>
      <c r="D419" s="62"/>
      <c r="E419" s="63"/>
      <c r="F419" s="63"/>
      <c r="G419" s="63"/>
      <c r="H419" s="73" t="str">
        <f t="shared" si="35"/>
        <v/>
      </c>
      <c r="I419" s="73" t="str">
        <f t="shared" si="36"/>
        <v/>
      </c>
      <c r="J419" s="73" t="str">
        <f t="shared" si="37"/>
        <v/>
      </c>
    </row>
    <row r="420" spans="1:10" x14ac:dyDescent="0.2">
      <c r="A420" s="100">
        <f t="shared" si="34"/>
        <v>418</v>
      </c>
      <c r="B420" s="60"/>
      <c r="C420" s="59"/>
      <c r="D420" s="59"/>
      <c r="E420" s="58"/>
      <c r="F420" s="58"/>
      <c r="G420" s="58"/>
      <c r="H420" s="70" t="str">
        <f t="shared" si="35"/>
        <v/>
      </c>
      <c r="I420" s="70" t="str">
        <f t="shared" si="36"/>
        <v/>
      </c>
      <c r="J420" s="71" t="str">
        <f t="shared" si="37"/>
        <v/>
      </c>
    </row>
    <row r="421" spans="1:10" x14ac:dyDescent="0.2">
      <c r="A421" s="72">
        <f t="shared" si="34"/>
        <v>419</v>
      </c>
      <c r="B421" s="61"/>
      <c r="C421" s="62"/>
      <c r="D421" s="62"/>
      <c r="E421" s="63"/>
      <c r="F421" s="63"/>
      <c r="G421" s="63"/>
      <c r="H421" s="73" t="str">
        <f t="shared" si="35"/>
        <v/>
      </c>
      <c r="I421" s="73" t="str">
        <f t="shared" si="36"/>
        <v/>
      </c>
      <c r="J421" s="73" t="str">
        <f t="shared" si="37"/>
        <v/>
      </c>
    </row>
    <row r="422" spans="1:10" x14ac:dyDescent="0.2">
      <c r="A422" s="100">
        <f t="shared" si="34"/>
        <v>420</v>
      </c>
      <c r="B422" s="60"/>
      <c r="C422" s="59"/>
      <c r="D422" s="59"/>
      <c r="E422" s="58"/>
      <c r="F422" s="58"/>
      <c r="G422" s="58"/>
      <c r="H422" s="70" t="str">
        <f t="shared" si="35"/>
        <v/>
      </c>
      <c r="I422" s="70" t="str">
        <f t="shared" si="36"/>
        <v/>
      </c>
      <c r="J422" s="71" t="str">
        <f t="shared" si="37"/>
        <v/>
      </c>
    </row>
    <row r="423" spans="1:10" x14ac:dyDescent="0.2">
      <c r="A423" s="72">
        <f t="shared" si="34"/>
        <v>421</v>
      </c>
      <c r="B423" s="61"/>
      <c r="C423" s="62"/>
      <c r="D423" s="62"/>
      <c r="E423" s="63"/>
      <c r="F423" s="63"/>
      <c r="G423" s="63"/>
      <c r="H423" s="73" t="str">
        <f t="shared" si="35"/>
        <v/>
      </c>
      <c r="I423" s="73" t="str">
        <f t="shared" si="36"/>
        <v/>
      </c>
      <c r="J423" s="73" t="str">
        <f t="shared" si="37"/>
        <v/>
      </c>
    </row>
    <row r="424" spans="1:10" x14ac:dyDescent="0.2">
      <c r="A424" s="100">
        <f t="shared" si="34"/>
        <v>422</v>
      </c>
      <c r="B424" s="60"/>
      <c r="C424" s="59"/>
      <c r="D424" s="59"/>
      <c r="E424" s="58"/>
      <c r="F424" s="58"/>
      <c r="G424" s="58"/>
      <c r="H424" s="70" t="str">
        <f t="shared" si="35"/>
        <v/>
      </c>
      <c r="I424" s="70" t="str">
        <f t="shared" si="36"/>
        <v/>
      </c>
      <c r="J424" s="71" t="str">
        <f t="shared" si="37"/>
        <v/>
      </c>
    </row>
    <row r="425" spans="1:10" x14ac:dyDescent="0.2">
      <c r="A425" s="72">
        <f t="shared" si="34"/>
        <v>423</v>
      </c>
      <c r="B425" s="61"/>
      <c r="C425" s="62"/>
      <c r="D425" s="62"/>
      <c r="E425" s="63"/>
      <c r="F425" s="63"/>
      <c r="G425" s="63"/>
      <c r="H425" s="73" t="str">
        <f t="shared" si="35"/>
        <v/>
      </c>
      <c r="I425" s="73" t="str">
        <f t="shared" si="36"/>
        <v/>
      </c>
      <c r="J425" s="73" t="str">
        <f t="shared" si="37"/>
        <v/>
      </c>
    </row>
    <row r="426" spans="1:10" x14ac:dyDescent="0.2">
      <c r="A426" s="100">
        <f t="shared" si="34"/>
        <v>424</v>
      </c>
      <c r="B426" s="60"/>
      <c r="C426" s="59"/>
      <c r="D426" s="59"/>
      <c r="E426" s="58"/>
      <c r="F426" s="58"/>
      <c r="G426" s="58"/>
      <c r="H426" s="70" t="str">
        <f t="shared" si="35"/>
        <v/>
      </c>
      <c r="I426" s="70" t="str">
        <f t="shared" si="36"/>
        <v/>
      </c>
      <c r="J426" s="71" t="str">
        <f t="shared" si="37"/>
        <v/>
      </c>
    </row>
    <row r="427" spans="1:10" x14ac:dyDescent="0.2">
      <c r="A427" s="72">
        <f t="shared" si="34"/>
        <v>425</v>
      </c>
      <c r="B427" s="61"/>
      <c r="C427" s="62"/>
      <c r="D427" s="62"/>
      <c r="E427" s="63"/>
      <c r="F427" s="63"/>
      <c r="G427" s="63"/>
      <c r="H427" s="73" t="str">
        <f t="shared" si="35"/>
        <v/>
      </c>
      <c r="I427" s="73" t="str">
        <f t="shared" si="36"/>
        <v/>
      </c>
      <c r="J427" s="73" t="str">
        <f t="shared" si="37"/>
        <v/>
      </c>
    </row>
    <row r="428" spans="1:10" x14ac:dyDescent="0.2">
      <c r="A428" s="100">
        <f t="shared" si="34"/>
        <v>426</v>
      </c>
      <c r="B428" s="60"/>
      <c r="C428" s="59"/>
      <c r="D428" s="59"/>
      <c r="E428" s="58"/>
      <c r="F428" s="58"/>
      <c r="G428" s="58"/>
      <c r="H428" s="70" t="str">
        <f t="shared" si="35"/>
        <v/>
      </c>
      <c r="I428" s="70" t="str">
        <f t="shared" si="36"/>
        <v/>
      </c>
      <c r="J428" s="71" t="str">
        <f t="shared" si="37"/>
        <v/>
      </c>
    </row>
    <row r="429" spans="1:10" x14ac:dyDescent="0.2">
      <c r="A429" s="72">
        <f t="shared" si="34"/>
        <v>427</v>
      </c>
      <c r="B429" s="61"/>
      <c r="C429" s="62"/>
      <c r="D429" s="62"/>
      <c r="E429" s="63"/>
      <c r="F429" s="63"/>
      <c r="G429" s="63"/>
      <c r="H429" s="73" t="str">
        <f t="shared" si="35"/>
        <v/>
      </c>
      <c r="I429" s="73" t="str">
        <f t="shared" si="36"/>
        <v/>
      </c>
      <c r="J429" s="73" t="str">
        <f t="shared" si="37"/>
        <v/>
      </c>
    </row>
    <row r="430" spans="1:10" x14ac:dyDescent="0.2">
      <c r="A430" s="100">
        <f t="shared" si="34"/>
        <v>428</v>
      </c>
      <c r="B430" s="60"/>
      <c r="C430" s="59"/>
      <c r="D430" s="59"/>
      <c r="E430" s="58"/>
      <c r="F430" s="58"/>
      <c r="G430" s="58"/>
      <c r="H430" s="70" t="str">
        <f t="shared" si="35"/>
        <v/>
      </c>
      <c r="I430" s="70" t="str">
        <f t="shared" si="36"/>
        <v/>
      </c>
      <c r="J430" s="71" t="str">
        <f t="shared" si="37"/>
        <v/>
      </c>
    </row>
    <row r="431" spans="1:10" x14ac:dyDescent="0.2">
      <c r="A431" s="72">
        <f t="shared" si="34"/>
        <v>429</v>
      </c>
      <c r="B431" s="61"/>
      <c r="C431" s="62"/>
      <c r="D431" s="62"/>
      <c r="E431" s="63"/>
      <c r="F431" s="63"/>
      <c r="G431" s="63"/>
      <c r="H431" s="73" t="str">
        <f t="shared" si="35"/>
        <v/>
      </c>
      <c r="I431" s="73" t="str">
        <f t="shared" si="36"/>
        <v/>
      </c>
      <c r="J431" s="73" t="str">
        <f t="shared" si="37"/>
        <v/>
      </c>
    </row>
    <row r="432" spans="1:10" x14ac:dyDescent="0.2">
      <c r="A432" s="100">
        <f t="shared" si="34"/>
        <v>430</v>
      </c>
      <c r="B432" s="60"/>
      <c r="C432" s="59"/>
      <c r="D432" s="59"/>
      <c r="E432" s="58"/>
      <c r="F432" s="58"/>
      <c r="G432" s="58"/>
      <c r="H432" s="70" t="str">
        <f t="shared" si="35"/>
        <v/>
      </c>
      <c r="I432" s="70" t="str">
        <f t="shared" si="36"/>
        <v/>
      </c>
      <c r="J432" s="71" t="str">
        <f t="shared" si="37"/>
        <v/>
      </c>
    </row>
    <row r="433" spans="1:10" x14ac:dyDescent="0.2">
      <c r="A433" s="72">
        <f t="shared" si="34"/>
        <v>431</v>
      </c>
      <c r="B433" s="61"/>
      <c r="C433" s="62"/>
      <c r="D433" s="62"/>
      <c r="E433" s="63"/>
      <c r="F433" s="63"/>
      <c r="G433" s="63"/>
      <c r="H433" s="73" t="str">
        <f t="shared" si="35"/>
        <v/>
      </c>
      <c r="I433" s="73" t="str">
        <f t="shared" si="36"/>
        <v/>
      </c>
      <c r="J433" s="73" t="str">
        <f t="shared" si="37"/>
        <v/>
      </c>
    </row>
    <row r="434" spans="1:10" x14ac:dyDescent="0.2">
      <c r="A434" s="100">
        <f t="shared" si="34"/>
        <v>432</v>
      </c>
      <c r="B434" s="60"/>
      <c r="C434" s="59"/>
      <c r="D434" s="59"/>
      <c r="E434" s="58"/>
      <c r="F434" s="58"/>
      <c r="G434" s="58"/>
      <c r="H434" s="70" t="str">
        <f t="shared" si="35"/>
        <v/>
      </c>
      <c r="I434" s="70" t="str">
        <f t="shared" si="36"/>
        <v/>
      </c>
      <c r="J434" s="71" t="str">
        <f t="shared" si="37"/>
        <v/>
      </c>
    </row>
    <row r="435" spans="1:10" x14ac:dyDescent="0.2">
      <c r="A435" s="72">
        <f t="shared" si="34"/>
        <v>433</v>
      </c>
      <c r="B435" s="61"/>
      <c r="C435" s="62"/>
      <c r="D435" s="62"/>
      <c r="E435" s="63"/>
      <c r="F435" s="63"/>
      <c r="G435" s="63"/>
      <c r="H435" s="73" t="str">
        <f t="shared" si="35"/>
        <v/>
      </c>
      <c r="I435" s="73" t="str">
        <f t="shared" si="36"/>
        <v/>
      </c>
      <c r="J435" s="73" t="str">
        <f t="shared" si="37"/>
        <v/>
      </c>
    </row>
    <row r="436" spans="1:10" x14ac:dyDescent="0.2">
      <c r="A436" s="100">
        <f t="shared" si="34"/>
        <v>434</v>
      </c>
      <c r="B436" s="60"/>
      <c r="C436" s="59"/>
      <c r="D436" s="59"/>
      <c r="E436" s="58"/>
      <c r="F436" s="58"/>
      <c r="G436" s="58"/>
      <c r="H436" s="70" t="str">
        <f t="shared" si="35"/>
        <v/>
      </c>
      <c r="I436" s="70" t="str">
        <f t="shared" si="36"/>
        <v/>
      </c>
      <c r="J436" s="71" t="str">
        <f t="shared" si="37"/>
        <v/>
      </c>
    </row>
    <row r="437" spans="1:10" x14ac:dyDescent="0.2">
      <c r="A437" s="72">
        <f t="shared" si="34"/>
        <v>435</v>
      </c>
      <c r="B437" s="61"/>
      <c r="C437" s="62"/>
      <c r="D437" s="62"/>
      <c r="E437" s="63"/>
      <c r="F437" s="63"/>
      <c r="G437" s="63"/>
      <c r="H437" s="73" t="str">
        <f t="shared" si="35"/>
        <v/>
      </c>
      <c r="I437" s="73" t="str">
        <f t="shared" si="36"/>
        <v/>
      </c>
      <c r="J437" s="73" t="str">
        <f t="shared" si="37"/>
        <v/>
      </c>
    </row>
    <row r="438" spans="1:10" x14ac:dyDescent="0.2">
      <c r="A438" s="100">
        <f t="shared" si="34"/>
        <v>436</v>
      </c>
      <c r="B438" s="60"/>
      <c r="C438" s="59"/>
      <c r="D438" s="59"/>
      <c r="E438" s="58"/>
      <c r="F438" s="58"/>
      <c r="G438" s="58"/>
      <c r="H438" s="70" t="str">
        <f t="shared" si="35"/>
        <v/>
      </c>
      <c r="I438" s="70" t="str">
        <f t="shared" si="36"/>
        <v/>
      </c>
      <c r="J438" s="71" t="str">
        <f t="shared" si="37"/>
        <v/>
      </c>
    </row>
    <row r="439" spans="1:10" x14ac:dyDescent="0.2">
      <c r="A439" s="72">
        <f t="shared" si="34"/>
        <v>437</v>
      </c>
      <c r="B439" s="61"/>
      <c r="C439" s="62"/>
      <c r="D439" s="62"/>
      <c r="E439" s="63"/>
      <c r="F439" s="63"/>
      <c r="G439" s="63"/>
      <c r="H439" s="73" t="str">
        <f t="shared" si="35"/>
        <v/>
      </c>
      <c r="I439" s="73" t="str">
        <f t="shared" si="36"/>
        <v/>
      </c>
      <c r="J439" s="73" t="str">
        <f t="shared" si="37"/>
        <v/>
      </c>
    </row>
    <row r="440" spans="1:10" x14ac:dyDescent="0.2">
      <c r="A440" s="100">
        <f t="shared" si="34"/>
        <v>438</v>
      </c>
      <c r="B440" s="60"/>
      <c r="C440" s="59"/>
      <c r="D440" s="59"/>
      <c r="E440" s="58"/>
      <c r="F440" s="58"/>
      <c r="G440" s="58"/>
      <c r="H440" s="70" t="str">
        <f t="shared" si="35"/>
        <v/>
      </c>
      <c r="I440" s="70" t="str">
        <f t="shared" si="36"/>
        <v/>
      </c>
      <c r="J440" s="71" t="str">
        <f t="shared" si="37"/>
        <v/>
      </c>
    </row>
    <row r="441" spans="1:10" x14ac:dyDescent="0.2">
      <c r="A441" s="72">
        <f t="shared" si="34"/>
        <v>439</v>
      </c>
      <c r="B441" s="61"/>
      <c r="C441" s="62"/>
      <c r="D441" s="62"/>
      <c r="E441" s="63"/>
      <c r="F441" s="63"/>
      <c r="G441" s="63"/>
      <c r="H441" s="73" t="str">
        <f t="shared" si="35"/>
        <v/>
      </c>
      <c r="I441" s="73" t="str">
        <f t="shared" si="36"/>
        <v/>
      </c>
      <c r="J441" s="73" t="str">
        <f t="shared" si="37"/>
        <v/>
      </c>
    </row>
    <row r="442" spans="1:10" x14ac:dyDescent="0.2">
      <c r="A442" s="100">
        <f t="shared" si="34"/>
        <v>440</v>
      </c>
      <c r="B442" s="60"/>
      <c r="C442" s="59"/>
      <c r="D442" s="59"/>
      <c r="E442" s="58"/>
      <c r="F442" s="58"/>
      <c r="G442" s="58"/>
      <c r="H442" s="70" t="str">
        <f t="shared" si="35"/>
        <v/>
      </c>
      <c r="I442" s="70" t="str">
        <f t="shared" si="36"/>
        <v/>
      </c>
      <c r="J442" s="71" t="str">
        <f t="shared" si="37"/>
        <v/>
      </c>
    </row>
    <row r="443" spans="1:10" x14ac:dyDescent="0.2">
      <c r="A443" s="72">
        <f t="shared" si="34"/>
        <v>441</v>
      </c>
      <c r="B443" s="61"/>
      <c r="C443" s="62"/>
      <c r="D443" s="62"/>
      <c r="E443" s="63"/>
      <c r="F443" s="63"/>
      <c r="G443" s="63"/>
      <c r="H443" s="73" t="str">
        <f t="shared" si="35"/>
        <v/>
      </c>
      <c r="I443" s="73" t="str">
        <f t="shared" si="36"/>
        <v/>
      </c>
      <c r="J443" s="73" t="str">
        <f t="shared" si="37"/>
        <v/>
      </c>
    </row>
    <row r="444" spans="1:10" x14ac:dyDescent="0.2">
      <c r="A444" s="100">
        <f t="shared" si="34"/>
        <v>442</v>
      </c>
      <c r="B444" s="60"/>
      <c r="C444" s="59"/>
      <c r="D444" s="59"/>
      <c r="E444" s="58"/>
      <c r="F444" s="58"/>
      <c r="G444" s="58"/>
      <c r="H444" s="70" t="str">
        <f t="shared" si="35"/>
        <v/>
      </c>
      <c r="I444" s="70" t="str">
        <f t="shared" si="36"/>
        <v/>
      </c>
      <c r="J444" s="71" t="str">
        <f t="shared" si="37"/>
        <v/>
      </c>
    </row>
    <row r="445" spans="1:10" x14ac:dyDescent="0.2">
      <c r="A445" s="72">
        <f t="shared" si="34"/>
        <v>443</v>
      </c>
      <c r="B445" s="61"/>
      <c r="C445" s="62"/>
      <c r="D445" s="62"/>
      <c r="E445" s="63"/>
      <c r="F445" s="63"/>
      <c r="G445" s="63"/>
      <c r="H445" s="73" t="str">
        <f t="shared" si="35"/>
        <v/>
      </c>
      <c r="I445" s="73" t="str">
        <f t="shared" si="36"/>
        <v/>
      </c>
      <c r="J445" s="73" t="str">
        <f t="shared" si="37"/>
        <v/>
      </c>
    </row>
    <row r="446" spans="1:10" x14ac:dyDescent="0.2">
      <c r="A446" s="100">
        <f t="shared" si="34"/>
        <v>444</v>
      </c>
      <c r="B446" s="60"/>
      <c r="C446" s="59"/>
      <c r="D446" s="59"/>
      <c r="E446" s="58"/>
      <c r="F446" s="58"/>
      <c r="G446" s="58"/>
      <c r="H446" s="70" t="str">
        <f t="shared" si="35"/>
        <v/>
      </c>
      <c r="I446" s="70" t="str">
        <f t="shared" si="36"/>
        <v/>
      </c>
      <c r="J446" s="71" t="str">
        <f t="shared" si="37"/>
        <v/>
      </c>
    </row>
    <row r="447" spans="1:10" x14ac:dyDescent="0.2">
      <c r="A447" s="72">
        <f t="shared" si="34"/>
        <v>445</v>
      </c>
      <c r="B447" s="61"/>
      <c r="C447" s="62"/>
      <c r="D447" s="62"/>
      <c r="E447" s="63"/>
      <c r="F447" s="63"/>
      <c r="G447" s="63"/>
      <c r="H447" s="73" t="str">
        <f t="shared" si="35"/>
        <v/>
      </c>
      <c r="I447" s="73" t="str">
        <f t="shared" si="36"/>
        <v/>
      </c>
      <c r="J447" s="73" t="str">
        <f t="shared" si="37"/>
        <v/>
      </c>
    </row>
    <row r="448" spans="1:10" x14ac:dyDescent="0.2">
      <c r="A448" s="100">
        <f t="shared" si="34"/>
        <v>446</v>
      </c>
      <c r="B448" s="60"/>
      <c r="C448" s="59"/>
      <c r="D448" s="59"/>
      <c r="E448" s="58"/>
      <c r="F448" s="58"/>
      <c r="G448" s="58"/>
      <c r="H448" s="70" t="str">
        <f t="shared" si="35"/>
        <v/>
      </c>
      <c r="I448" s="70" t="str">
        <f t="shared" si="36"/>
        <v/>
      </c>
      <c r="J448" s="71" t="str">
        <f t="shared" si="37"/>
        <v/>
      </c>
    </row>
    <row r="449" spans="1:10" x14ac:dyDescent="0.2">
      <c r="A449" s="72">
        <f t="shared" si="34"/>
        <v>447</v>
      </c>
      <c r="B449" s="61"/>
      <c r="C449" s="62"/>
      <c r="D449" s="62"/>
      <c r="E449" s="63"/>
      <c r="F449" s="63"/>
      <c r="G449" s="63"/>
      <c r="H449" s="73" t="str">
        <f t="shared" si="35"/>
        <v/>
      </c>
      <c r="I449" s="73" t="str">
        <f t="shared" si="36"/>
        <v/>
      </c>
      <c r="J449" s="73" t="str">
        <f t="shared" si="37"/>
        <v/>
      </c>
    </row>
    <row r="450" spans="1:10" x14ac:dyDescent="0.2">
      <c r="A450" s="100">
        <f t="shared" si="34"/>
        <v>448</v>
      </c>
      <c r="B450" s="60"/>
      <c r="C450" s="59"/>
      <c r="D450" s="59"/>
      <c r="E450" s="58"/>
      <c r="F450" s="58"/>
      <c r="G450" s="58"/>
      <c r="H450" s="70" t="str">
        <f t="shared" si="35"/>
        <v/>
      </c>
      <c r="I450" s="70" t="str">
        <f t="shared" si="36"/>
        <v/>
      </c>
      <c r="J450" s="71" t="str">
        <f t="shared" si="37"/>
        <v/>
      </c>
    </row>
    <row r="451" spans="1:10" x14ac:dyDescent="0.2">
      <c r="A451" s="72">
        <f t="shared" ref="A451:A501" si="38">+A450+1</f>
        <v>449</v>
      </c>
      <c r="B451" s="61"/>
      <c r="C451" s="62"/>
      <c r="D451" s="62"/>
      <c r="E451" s="63"/>
      <c r="F451" s="63"/>
      <c r="G451" s="63"/>
      <c r="H451" s="73" t="str">
        <f t="shared" ref="H451:H501" si="39">IF(ISBLANK(E451),"",
IF(E451="EE",IF(AND(F451="",G451=""),"Média",IF(F451&gt;=3,IF(G451&gt;=5,"Complexa","Média"),
IF(F451&gt;=2,IF(G451&gt;=16,"Complexa",IF(G451&lt;=4,"Simples","Média")),
IF(G451&lt;=15,"Simples","Média")))),
IF(OR(E451="SE",E451="CE"),IF(AND(F451="",G451=""),"Média",IF(F451&gt;=4,IF(G451&gt;=6,"Complexa","Média"),
IF(F451&gt;=2,IF(G451&gt;=20,"Complexa",IF(G451&lt;=5,"Simples","Média")),
IF(G451&lt;=19,"Simples","Média")))),
IF(OR(E451="ALI",E451="AIE"),IF(F451&gt;=6,IF(G451&gt;=20,"Complexa","Média"),
IF(F451&gt;=2,IF(G451&gt;=51,"Complexa",IF(G451&lt;=19,"Simples","Média")),
IF(G451&lt;=50,"Simples","Média")))))))</f>
        <v/>
      </c>
      <c r="I451" s="73" t="str">
        <f t="shared" si="36"/>
        <v/>
      </c>
      <c r="J451" s="73" t="str">
        <f t="shared" si="37"/>
        <v/>
      </c>
    </row>
    <row r="452" spans="1:10" x14ac:dyDescent="0.2">
      <c r="A452" s="100">
        <f t="shared" si="38"/>
        <v>450</v>
      </c>
      <c r="B452" s="60"/>
      <c r="C452" s="59"/>
      <c r="D452" s="59"/>
      <c r="E452" s="58"/>
      <c r="F452" s="58"/>
      <c r="G452" s="58"/>
      <c r="H452" s="70" t="str">
        <f t="shared" si="39"/>
        <v/>
      </c>
      <c r="I452" s="70" t="str">
        <f t="shared" ref="I452:I501" si="40">IF(ISBLANK(E452),"",IF(D452="INC",1,IF(D452="ALT",0.5,IF(D452="EXC",0.25,0))))</f>
        <v/>
      </c>
      <c r="J452" s="71" t="str">
        <f t="shared" ref="J452:J501" si="41">IF(E452="EE",IF(H452="Simples",3,IF(H452="Média",4,IF(H452="Complexa",6,"")))*I452,
IF(E452="CE",IF(H452="Simples",3,IF(H452="Média",4,IF(H452="Complexa",6,"")))*I452,
IF(E452="SE",IF(H452="Simples",4,IF(H452="Média",5,IF(H452="Complexa",7,"")))*I452,""
)))</f>
        <v/>
      </c>
    </row>
    <row r="453" spans="1:10" x14ac:dyDescent="0.2">
      <c r="A453" s="72">
        <f t="shared" si="38"/>
        <v>451</v>
      </c>
      <c r="B453" s="61"/>
      <c r="C453" s="62"/>
      <c r="D453" s="62"/>
      <c r="E453" s="63"/>
      <c r="F453" s="63"/>
      <c r="G453" s="63"/>
      <c r="H453" s="73" t="str">
        <f t="shared" si="39"/>
        <v/>
      </c>
      <c r="I453" s="73" t="str">
        <f t="shared" si="40"/>
        <v/>
      </c>
      <c r="J453" s="73" t="str">
        <f t="shared" si="41"/>
        <v/>
      </c>
    </row>
    <row r="454" spans="1:10" x14ac:dyDescent="0.2">
      <c r="A454" s="100">
        <f t="shared" si="38"/>
        <v>452</v>
      </c>
      <c r="B454" s="60"/>
      <c r="C454" s="59"/>
      <c r="D454" s="59"/>
      <c r="E454" s="58"/>
      <c r="F454" s="58"/>
      <c r="G454" s="58"/>
      <c r="H454" s="70" t="str">
        <f t="shared" si="39"/>
        <v/>
      </c>
      <c r="I454" s="70" t="str">
        <f t="shared" si="40"/>
        <v/>
      </c>
      <c r="J454" s="71" t="str">
        <f t="shared" si="41"/>
        <v/>
      </c>
    </row>
    <row r="455" spans="1:10" x14ac:dyDescent="0.2">
      <c r="A455" s="72">
        <f t="shared" si="38"/>
        <v>453</v>
      </c>
      <c r="B455" s="61"/>
      <c r="C455" s="62"/>
      <c r="D455" s="62"/>
      <c r="E455" s="63"/>
      <c r="F455" s="63"/>
      <c r="G455" s="63"/>
      <c r="H455" s="73" t="str">
        <f t="shared" si="39"/>
        <v/>
      </c>
      <c r="I455" s="73" t="str">
        <f t="shared" si="40"/>
        <v/>
      </c>
      <c r="J455" s="73" t="str">
        <f t="shared" si="41"/>
        <v/>
      </c>
    </row>
    <row r="456" spans="1:10" x14ac:dyDescent="0.2">
      <c r="A456" s="100">
        <f t="shared" si="38"/>
        <v>454</v>
      </c>
      <c r="B456" s="60"/>
      <c r="C456" s="59"/>
      <c r="D456" s="59"/>
      <c r="E456" s="58"/>
      <c r="F456" s="58"/>
      <c r="G456" s="58"/>
      <c r="H456" s="70" t="str">
        <f t="shared" si="39"/>
        <v/>
      </c>
      <c r="I456" s="70" t="str">
        <f t="shared" si="40"/>
        <v/>
      </c>
      <c r="J456" s="71" t="str">
        <f t="shared" si="41"/>
        <v/>
      </c>
    </row>
    <row r="457" spans="1:10" x14ac:dyDescent="0.2">
      <c r="A457" s="72">
        <f t="shared" si="38"/>
        <v>455</v>
      </c>
      <c r="B457" s="61"/>
      <c r="C457" s="62"/>
      <c r="D457" s="62"/>
      <c r="E457" s="63"/>
      <c r="F457" s="63"/>
      <c r="G457" s="63"/>
      <c r="H457" s="73" t="str">
        <f t="shared" si="39"/>
        <v/>
      </c>
      <c r="I457" s="73" t="str">
        <f t="shared" si="40"/>
        <v/>
      </c>
      <c r="J457" s="73" t="str">
        <f t="shared" si="41"/>
        <v/>
      </c>
    </row>
    <row r="458" spans="1:10" x14ac:dyDescent="0.2">
      <c r="A458" s="100">
        <f t="shared" si="38"/>
        <v>456</v>
      </c>
      <c r="B458" s="60"/>
      <c r="C458" s="59"/>
      <c r="D458" s="59"/>
      <c r="E458" s="58"/>
      <c r="F458" s="58"/>
      <c r="G458" s="58"/>
      <c r="H458" s="70" t="str">
        <f t="shared" si="39"/>
        <v/>
      </c>
      <c r="I458" s="70" t="str">
        <f t="shared" si="40"/>
        <v/>
      </c>
      <c r="J458" s="71" t="str">
        <f t="shared" si="41"/>
        <v/>
      </c>
    </row>
    <row r="459" spans="1:10" x14ac:dyDescent="0.2">
      <c r="A459" s="72">
        <f t="shared" si="38"/>
        <v>457</v>
      </c>
      <c r="B459" s="61"/>
      <c r="C459" s="62"/>
      <c r="D459" s="62"/>
      <c r="E459" s="63"/>
      <c r="F459" s="63"/>
      <c r="G459" s="63"/>
      <c r="H459" s="73" t="str">
        <f t="shared" si="39"/>
        <v/>
      </c>
      <c r="I459" s="73" t="str">
        <f t="shared" si="40"/>
        <v/>
      </c>
      <c r="J459" s="73" t="str">
        <f t="shared" si="41"/>
        <v/>
      </c>
    </row>
    <row r="460" spans="1:10" x14ac:dyDescent="0.2">
      <c r="A460" s="100">
        <f t="shared" si="38"/>
        <v>458</v>
      </c>
      <c r="B460" s="60"/>
      <c r="C460" s="59"/>
      <c r="D460" s="59"/>
      <c r="E460" s="58"/>
      <c r="F460" s="58"/>
      <c r="G460" s="58"/>
      <c r="H460" s="70" t="str">
        <f t="shared" si="39"/>
        <v/>
      </c>
      <c r="I460" s="70" t="str">
        <f t="shared" si="40"/>
        <v/>
      </c>
      <c r="J460" s="71" t="str">
        <f t="shared" si="41"/>
        <v/>
      </c>
    </row>
    <row r="461" spans="1:10" x14ac:dyDescent="0.2">
      <c r="A461" s="72">
        <f t="shared" si="38"/>
        <v>459</v>
      </c>
      <c r="B461" s="61"/>
      <c r="C461" s="62"/>
      <c r="D461" s="62"/>
      <c r="E461" s="63"/>
      <c r="F461" s="63"/>
      <c r="G461" s="63"/>
      <c r="H461" s="73" t="str">
        <f t="shared" si="39"/>
        <v/>
      </c>
      <c r="I461" s="73" t="str">
        <f t="shared" si="40"/>
        <v/>
      </c>
      <c r="J461" s="73" t="str">
        <f t="shared" si="41"/>
        <v/>
      </c>
    </row>
    <row r="462" spans="1:10" x14ac:dyDescent="0.2">
      <c r="A462" s="100">
        <f t="shared" si="38"/>
        <v>460</v>
      </c>
      <c r="B462" s="60"/>
      <c r="C462" s="59"/>
      <c r="D462" s="59"/>
      <c r="E462" s="58"/>
      <c r="F462" s="58"/>
      <c r="G462" s="58"/>
      <c r="H462" s="70" t="str">
        <f t="shared" si="39"/>
        <v/>
      </c>
      <c r="I462" s="70" t="str">
        <f t="shared" si="40"/>
        <v/>
      </c>
      <c r="J462" s="71" t="str">
        <f t="shared" si="41"/>
        <v/>
      </c>
    </row>
    <row r="463" spans="1:10" x14ac:dyDescent="0.2">
      <c r="A463" s="72">
        <f t="shared" si="38"/>
        <v>461</v>
      </c>
      <c r="B463" s="61"/>
      <c r="C463" s="62"/>
      <c r="D463" s="62"/>
      <c r="E463" s="63"/>
      <c r="F463" s="63"/>
      <c r="G463" s="63"/>
      <c r="H463" s="73" t="str">
        <f t="shared" si="39"/>
        <v/>
      </c>
      <c r="I463" s="73" t="str">
        <f t="shared" si="40"/>
        <v/>
      </c>
      <c r="J463" s="73" t="str">
        <f t="shared" si="41"/>
        <v/>
      </c>
    </row>
    <row r="464" spans="1:10" x14ac:dyDescent="0.2">
      <c r="A464" s="100">
        <f t="shared" si="38"/>
        <v>462</v>
      </c>
      <c r="B464" s="60"/>
      <c r="C464" s="59"/>
      <c r="D464" s="59"/>
      <c r="E464" s="58"/>
      <c r="F464" s="58"/>
      <c r="G464" s="58"/>
      <c r="H464" s="70" t="str">
        <f t="shared" si="39"/>
        <v/>
      </c>
      <c r="I464" s="70" t="str">
        <f t="shared" si="40"/>
        <v/>
      </c>
      <c r="J464" s="71" t="str">
        <f t="shared" si="41"/>
        <v/>
      </c>
    </row>
    <row r="465" spans="1:10" x14ac:dyDescent="0.2">
      <c r="A465" s="72">
        <f t="shared" si="38"/>
        <v>463</v>
      </c>
      <c r="B465" s="61"/>
      <c r="C465" s="62"/>
      <c r="D465" s="62"/>
      <c r="E465" s="63"/>
      <c r="F465" s="63"/>
      <c r="G465" s="63"/>
      <c r="H465" s="73" t="str">
        <f t="shared" si="39"/>
        <v/>
      </c>
      <c r="I465" s="73" t="str">
        <f t="shared" si="40"/>
        <v/>
      </c>
      <c r="J465" s="73" t="str">
        <f t="shared" si="41"/>
        <v/>
      </c>
    </row>
    <row r="466" spans="1:10" x14ac:dyDescent="0.2">
      <c r="A466" s="100">
        <f t="shared" si="38"/>
        <v>464</v>
      </c>
      <c r="B466" s="60"/>
      <c r="C466" s="59"/>
      <c r="D466" s="59"/>
      <c r="E466" s="58"/>
      <c r="F466" s="58"/>
      <c r="G466" s="58"/>
      <c r="H466" s="70" t="str">
        <f t="shared" si="39"/>
        <v/>
      </c>
      <c r="I466" s="70" t="str">
        <f t="shared" si="40"/>
        <v/>
      </c>
      <c r="J466" s="71" t="str">
        <f t="shared" si="41"/>
        <v/>
      </c>
    </row>
    <row r="467" spans="1:10" x14ac:dyDescent="0.2">
      <c r="A467" s="72">
        <f t="shared" si="38"/>
        <v>465</v>
      </c>
      <c r="B467" s="61"/>
      <c r="C467" s="62"/>
      <c r="D467" s="62"/>
      <c r="E467" s="63"/>
      <c r="F467" s="63"/>
      <c r="G467" s="63"/>
      <c r="H467" s="73" t="str">
        <f t="shared" si="39"/>
        <v/>
      </c>
      <c r="I467" s="73" t="str">
        <f t="shared" si="40"/>
        <v/>
      </c>
      <c r="J467" s="73" t="str">
        <f t="shared" si="41"/>
        <v/>
      </c>
    </row>
    <row r="468" spans="1:10" x14ac:dyDescent="0.2">
      <c r="A468" s="100">
        <f t="shared" si="38"/>
        <v>466</v>
      </c>
      <c r="B468" s="60"/>
      <c r="C468" s="59"/>
      <c r="D468" s="59"/>
      <c r="E468" s="58"/>
      <c r="F468" s="58"/>
      <c r="G468" s="58"/>
      <c r="H468" s="70" t="str">
        <f t="shared" si="39"/>
        <v/>
      </c>
      <c r="I468" s="70" t="str">
        <f t="shared" si="40"/>
        <v/>
      </c>
      <c r="J468" s="71" t="str">
        <f t="shared" si="41"/>
        <v/>
      </c>
    </row>
    <row r="469" spans="1:10" x14ac:dyDescent="0.2">
      <c r="A469" s="72">
        <f t="shared" si="38"/>
        <v>467</v>
      </c>
      <c r="B469" s="61"/>
      <c r="C469" s="62"/>
      <c r="D469" s="62"/>
      <c r="E469" s="63"/>
      <c r="F469" s="63"/>
      <c r="G469" s="63"/>
      <c r="H469" s="73" t="str">
        <f t="shared" si="39"/>
        <v/>
      </c>
      <c r="I469" s="73" t="str">
        <f t="shared" si="40"/>
        <v/>
      </c>
      <c r="J469" s="73" t="str">
        <f t="shared" si="41"/>
        <v/>
      </c>
    </row>
    <row r="470" spans="1:10" x14ac:dyDescent="0.2">
      <c r="A470" s="100">
        <f t="shared" si="38"/>
        <v>468</v>
      </c>
      <c r="B470" s="60"/>
      <c r="C470" s="59"/>
      <c r="D470" s="59"/>
      <c r="E470" s="58"/>
      <c r="F470" s="58"/>
      <c r="G470" s="58"/>
      <c r="H470" s="70" t="str">
        <f t="shared" si="39"/>
        <v/>
      </c>
      <c r="I470" s="70" t="str">
        <f t="shared" si="40"/>
        <v/>
      </c>
      <c r="J470" s="71" t="str">
        <f t="shared" si="41"/>
        <v/>
      </c>
    </row>
    <row r="471" spans="1:10" x14ac:dyDescent="0.2">
      <c r="A471" s="72">
        <f t="shared" si="38"/>
        <v>469</v>
      </c>
      <c r="B471" s="61"/>
      <c r="C471" s="62"/>
      <c r="D471" s="62"/>
      <c r="E471" s="63"/>
      <c r="F471" s="63"/>
      <c r="G471" s="63"/>
      <c r="H471" s="73" t="str">
        <f t="shared" si="39"/>
        <v/>
      </c>
      <c r="I471" s="73" t="str">
        <f t="shared" si="40"/>
        <v/>
      </c>
      <c r="J471" s="73" t="str">
        <f t="shared" si="41"/>
        <v/>
      </c>
    </row>
    <row r="472" spans="1:10" x14ac:dyDescent="0.2">
      <c r="A472" s="100">
        <f t="shared" si="38"/>
        <v>470</v>
      </c>
      <c r="B472" s="60"/>
      <c r="C472" s="59"/>
      <c r="D472" s="59"/>
      <c r="E472" s="58"/>
      <c r="F472" s="58"/>
      <c r="G472" s="58"/>
      <c r="H472" s="70" t="str">
        <f t="shared" si="39"/>
        <v/>
      </c>
      <c r="I472" s="70" t="str">
        <f t="shared" si="40"/>
        <v/>
      </c>
      <c r="J472" s="71" t="str">
        <f t="shared" si="41"/>
        <v/>
      </c>
    </row>
    <row r="473" spans="1:10" x14ac:dyDescent="0.2">
      <c r="A473" s="72">
        <f t="shared" si="38"/>
        <v>471</v>
      </c>
      <c r="B473" s="61"/>
      <c r="C473" s="62"/>
      <c r="D473" s="62"/>
      <c r="E473" s="63"/>
      <c r="F473" s="63"/>
      <c r="G473" s="63"/>
      <c r="H473" s="73" t="str">
        <f t="shared" si="39"/>
        <v/>
      </c>
      <c r="I473" s="73" t="str">
        <f t="shared" si="40"/>
        <v/>
      </c>
      <c r="J473" s="73" t="str">
        <f t="shared" si="41"/>
        <v/>
      </c>
    </row>
    <row r="474" spans="1:10" x14ac:dyDescent="0.2">
      <c r="A474" s="100">
        <f t="shared" si="38"/>
        <v>472</v>
      </c>
      <c r="B474" s="60"/>
      <c r="C474" s="59"/>
      <c r="D474" s="59"/>
      <c r="E474" s="58"/>
      <c r="F474" s="58"/>
      <c r="G474" s="58"/>
      <c r="H474" s="70" t="str">
        <f t="shared" si="39"/>
        <v/>
      </c>
      <c r="I474" s="70" t="str">
        <f t="shared" si="40"/>
        <v/>
      </c>
      <c r="J474" s="71" t="str">
        <f t="shared" si="41"/>
        <v/>
      </c>
    </row>
    <row r="475" spans="1:10" x14ac:dyDescent="0.2">
      <c r="A475" s="72">
        <f t="shared" si="38"/>
        <v>473</v>
      </c>
      <c r="B475" s="61"/>
      <c r="C475" s="62"/>
      <c r="D475" s="62"/>
      <c r="E475" s="63"/>
      <c r="F475" s="63"/>
      <c r="G475" s="63"/>
      <c r="H475" s="73" t="str">
        <f t="shared" si="39"/>
        <v/>
      </c>
      <c r="I475" s="73" t="str">
        <f t="shared" si="40"/>
        <v/>
      </c>
      <c r="J475" s="73" t="str">
        <f t="shared" si="41"/>
        <v/>
      </c>
    </row>
    <row r="476" spans="1:10" x14ac:dyDescent="0.2">
      <c r="A476" s="100">
        <f t="shared" si="38"/>
        <v>474</v>
      </c>
      <c r="B476" s="60"/>
      <c r="C476" s="59"/>
      <c r="D476" s="59"/>
      <c r="E476" s="58"/>
      <c r="F476" s="58"/>
      <c r="G476" s="58"/>
      <c r="H476" s="70" t="str">
        <f t="shared" si="39"/>
        <v/>
      </c>
      <c r="I476" s="70" t="str">
        <f t="shared" si="40"/>
        <v/>
      </c>
      <c r="J476" s="71" t="str">
        <f t="shared" si="41"/>
        <v/>
      </c>
    </row>
    <row r="477" spans="1:10" x14ac:dyDescent="0.2">
      <c r="A477" s="72">
        <f t="shared" si="38"/>
        <v>475</v>
      </c>
      <c r="B477" s="61"/>
      <c r="C477" s="62"/>
      <c r="D477" s="62"/>
      <c r="E477" s="63"/>
      <c r="F477" s="63"/>
      <c r="G477" s="63"/>
      <c r="H477" s="73" t="str">
        <f t="shared" si="39"/>
        <v/>
      </c>
      <c r="I477" s="73" t="str">
        <f t="shared" si="40"/>
        <v/>
      </c>
      <c r="J477" s="73" t="str">
        <f t="shared" si="41"/>
        <v/>
      </c>
    </row>
    <row r="478" spans="1:10" x14ac:dyDescent="0.2">
      <c r="A478" s="100">
        <f t="shared" si="38"/>
        <v>476</v>
      </c>
      <c r="B478" s="60"/>
      <c r="C478" s="59"/>
      <c r="D478" s="59"/>
      <c r="E478" s="58"/>
      <c r="F478" s="58"/>
      <c r="G478" s="58"/>
      <c r="H478" s="70" t="str">
        <f t="shared" si="39"/>
        <v/>
      </c>
      <c r="I478" s="70" t="str">
        <f t="shared" si="40"/>
        <v/>
      </c>
      <c r="J478" s="71" t="str">
        <f t="shared" si="41"/>
        <v/>
      </c>
    </row>
    <row r="479" spans="1:10" x14ac:dyDescent="0.2">
      <c r="A479" s="72">
        <f t="shared" si="38"/>
        <v>477</v>
      </c>
      <c r="B479" s="61"/>
      <c r="C479" s="62"/>
      <c r="D479" s="62"/>
      <c r="E479" s="63"/>
      <c r="F479" s="63"/>
      <c r="G479" s="63"/>
      <c r="H479" s="73" t="str">
        <f t="shared" si="39"/>
        <v/>
      </c>
      <c r="I479" s="73" t="str">
        <f t="shared" si="40"/>
        <v/>
      </c>
      <c r="J479" s="73" t="str">
        <f t="shared" si="41"/>
        <v/>
      </c>
    </row>
    <row r="480" spans="1:10" x14ac:dyDescent="0.2">
      <c r="A480" s="100">
        <f t="shared" si="38"/>
        <v>478</v>
      </c>
      <c r="B480" s="60"/>
      <c r="C480" s="59"/>
      <c r="D480" s="59"/>
      <c r="E480" s="58"/>
      <c r="F480" s="58"/>
      <c r="G480" s="58"/>
      <c r="H480" s="70" t="str">
        <f t="shared" si="39"/>
        <v/>
      </c>
      <c r="I480" s="70" t="str">
        <f t="shared" si="40"/>
        <v/>
      </c>
      <c r="J480" s="71" t="str">
        <f t="shared" si="41"/>
        <v/>
      </c>
    </row>
    <row r="481" spans="1:10" x14ac:dyDescent="0.2">
      <c r="A481" s="72">
        <f t="shared" si="38"/>
        <v>479</v>
      </c>
      <c r="B481" s="61"/>
      <c r="C481" s="62"/>
      <c r="D481" s="62"/>
      <c r="E481" s="63"/>
      <c r="F481" s="63"/>
      <c r="G481" s="63"/>
      <c r="H481" s="73" t="str">
        <f t="shared" si="39"/>
        <v/>
      </c>
      <c r="I481" s="73" t="str">
        <f t="shared" si="40"/>
        <v/>
      </c>
      <c r="J481" s="73" t="str">
        <f t="shared" si="41"/>
        <v/>
      </c>
    </row>
    <row r="482" spans="1:10" x14ac:dyDescent="0.2">
      <c r="A482" s="100">
        <f t="shared" si="38"/>
        <v>480</v>
      </c>
      <c r="B482" s="60"/>
      <c r="C482" s="59"/>
      <c r="D482" s="59"/>
      <c r="E482" s="58"/>
      <c r="F482" s="58"/>
      <c r="G482" s="58"/>
      <c r="H482" s="70" t="str">
        <f t="shared" si="39"/>
        <v/>
      </c>
      <c r="I482" s="70" t="str">
        <f t="shared" si="40"/>
        <v/>
      </c>
      <c r="J482" s="71" t="str">
        <f t="shared" si="41"/>
        <v/>
      </c>
    </row>
    <row r="483" spans="1:10" x14ac:dyDescent="0.2">
      <c r="A483" s="72">
        <f t="shared" si="38"/>
        <v>481</v>
      </c>
      <c r="B483" s="61"/>
      <c r="C483" s="62"/>
      <c r="D483" s="62"/>
      <c r="E483" s="63"/>
      <c r="F483" s="63"/>
      <c r="G483" s="63"/>
      <c r="H483" s="73" t="str">
        <f t="shared" si="39"/>
        <v/>
      </c>
      <c r="I483" s="73" t="str">
        <f t="shared" si="40"/>
        <v/>
      </c>
      <c r="J483" s="73" t="str">
        <f t="shared" si="41"/>
        <v/>
      </c>
    </row>
    <row r="484" spans="1:10" x14ac:dyDescent="0.2">
      <c r="A484" s="100">
        <f t="shared" si="38"/>
        <v>482</v>
      </c>
      <c r="B484" s="60"/>
      <c r="C484" s="59"/>
      <c r="D484" s="59"/>
      <c r="E484" s="58"/>
      <c r="F484" s="58"/>
      <c r="G484" s="58"/>
      <c r="H484" s="70" t="str">
        <f t="shared" si="39"/>
        <v/>
      </c>
      <c r="I484" s="70" t="str">
        <f t="shared" si="40"/>
        <v/>
      </c>
      <c r="J484" s="71" t="str">
        <f t="shared" si="41"/>
        <v/>
      </c>
    </row>
    <row r="485" spans="1:10" x14ac:dyDescent="0.2">
      <c r="A485" s="72">
        <f t="shared" si="38"/>
        <v>483</v>
      </c>
      <c r="B485" s="61"/>
      <c r="C485" s="62"/>
      <c r="D485" s="62"/>
      <c r="E485" s="63"/>
      <c r="F485" s="63"/>
      <c r="G485" s="63"/>
      <c r="H485" s="73" t="str">
        <f t="shared" si="39"/>
        <v/>
      </c>
      <c r="I485" s="73" t="str">
        <f t="shared" si="40"/>
        <v/>
      </c>
      <c r="J485" s="73" t="str">
        <f t="shared" si="41"/>
        <v/>
      </c>
    </row>
    <row r="486" spans="1:10" x14ac:dyDescent="0.2">
      <c r="A486" s="100">
        <f t="shared" si="38"/>
        <v>484</v>
      </c>
      <c r="B486" s="60"/>
      <c r="C486" s="59"/>
      <c r="D486" s="59"/>
      <c r="E486" s="58"/>
      <c r="F486" s="58"/>
      <c r="G486" s="58"/>
      <c r="H486" s="70" t="str">
        <f t="shared" si="39"/>
        <v/>
      </c>
      <c r="I486" s="70" t="str">
        <f t="shared" si="40"/>
        <v/>
      </c>
      <c r="J486" s="71" t="str">
        <f t="shared" si="41"/>
        <v/>
      </c>
    </row>
    <row r="487" spans="1:10" x14ac:dyDescent="0.2">
      <c r="A487" s="72">
        <f t="shared" si="38"/>
        <v>485</v>
      </c>
      <c r="B487" s="61"/>
      <c r="C487" s="62"/>
      <c r="D487" s="62"/>
      <c r="E487" s="63"/>
      <c r="F487" s="63"/>
      <c r="G487" s="63"/>
      <c r="H487" s="73" t="str">
        <f t="shared" si="39"/>
        <v/>
      </c>
      <c r="I487" s="73" t="str">
        <f t="shared" si="40"/>
        <v/>
      </c>
      <c r="J487" s="73" t="str">
        <f t="shared" si="41"/>
        <v/>
      </c>
    </row>
    <row r="488" spans="1:10" x14ac:dyDescent="0.2">
      <c r="A488" s="100">
        <f t="shared" si="38"/>
        <v>486</v>
      </c>
      <c r="B488" s="60"/>
      <c r="C488" s="59"/>
      <c r="D488" s="59"/>
      <c r="E488" s="58"/>
      <c r="F488" s="58"/>
      <c r="G488" s="58"/>
      <c r="H488" s="70" t="str">
        <f t="shared" si="39"/>
        <v/>
      </c>
      <c r="I488" s="70" t="str">
        <f t="shared" si="40"/>
        <v/>
      </c>
      <c r="J488" s="71" t="str">
        <f t="shared" si="41"/>
        <v/>
      </c>
    </row>
    <row r="489" spans="1:10" x14ac:dyDescent="0.2">
      <c r="A489" s="72">
        <f t="shared" si="38"/>
        <v>487</v>
      </c>
      <c r="B489" s="61"/>
      <c r="C489" s="62"/>
      <c r="D489" s="62"/>
      <c r="E489" s="63"/>
      <c r="F489" s="63"/>
      <c r="G489" s="63"/>
      <c r="H489" s="73" t="str">
        <f t="shared" si="39"/>
        <v/>
      </c>
      <c r="I489" s="73" t="str">
        <f t="shared" si="40"/>
        <v/>
      </c>
      <c r="J489" s="73" t="str">
        <f t="shared" si="41"/>
        <v/>
      </c>
    </row>
    <row r="490" spans="1:10" x14ac:dyDescent="0.2">
      <c r="A490" s="100">
        <f t="shared" si="38"/>
        <v>488</v>
      </c>
      <c r="B490" s="60"/>
      <c r="C490" s="59"/>
      <c r="D490" s="59"/>
      <c r="E490" s="58"/>
      <c r="F490" s="58"/>
      <c r="G490" s="58"/>
      <c r="H490" s="70" t="str">
        <f t="shared" si="39"/>
        <v/>
      </c>
      <c r="I490" s="70" t="str">
        <f t="shared" si="40"/>
        <v/>
      </c>
      <c r="J490" s="71" t="str">
        <f t="shared" si="41"/>
        <v/>
      </c>
    </row>
    <row r="491" spans="1:10" x14ac:dyDescent="0.2">
      <c r="A491" s="72">
        <f t="shared" si="38"/>
        <v>489</v>
      </c>
      <c r="B491" s="61"/>
      <c r="C491" s="62"/>
      <c r="D491" s="62"/>
      <c r="E491" s="63"/>
      <c r="F491" s="63"/>
      <c r="G491" s="63"/>
      <c r="H491" s="73" t="str">
        <f t="shared" si="39"/>
        <v/>
      </c>
      <c r="I491" s="73" t="str">
        <f t="shared" si="40"/>
        <v/>
      </c>
      <c r="J491" s="73" t="str">
        <f t="shared" si="41"/>
        <v/>
      </c>
    </row>
    <row r="492" spans="1:10" x14ac:dyDescent="0.2">
      <c r="A492" s="100">
        <f t="shared" si="38"/>
        <v>490</v>
      </c>
      <c r="B492" s="60"/>
      <c r="C492" s="59"/>
      <c r="D492" s="59"/>
      <c r="E492" s="58"/>
      <c r="F492" s="58"/>
      <c r="G492" s="58"/>
      <c r="H492" s="70" t="str">
        <f t="shared" si="39"/>
        <v/>
      </c>
      <c r="I492" s="70" t="str">
        <f t="shared" si="40"/>
        <v/>
      </c>
      <c r="J492" s="71" t="str">
        <f t="shared" si="41"/>
        <v/>
      </c>
    </row>
    <row r="493" spans="1:10" x14ac:dyDescent="0.2">
      <c r="A493" s="72">
        <f t="shared" si="38"/>
        <v>491</v>
      </c>
      <c r="B493" s="61"/>
      <c r="C493" s="62"/>
      <c r="D493" s="62"/>
      <c r="E493" s="63"/>
      <c r="F493" s="63"/>
      <c r="G493" s="63"/>
      <c r="H493" s="73" t="str">
        <f t="shared" si="39"/>
        <v/>
      </c>
      <c r="I493" s="73" t="str">
        <f t="shared" si="40"/>
        <v/>
      </c>
      <c r="J493" s="73" t="str">
        <f t="shared" si="41"/>
        <v/>
      </c>
    </row>
    <row r="494" spans="1:10" x14ac:dyDescent="0.2">
      <c r="A494" s="100">
        <f t="shared" si="38"/>
        <v>492</v>
      </c>
      <c r="B494" s="60"/>
      <c r="C494" s="59"/>
      <c r="D494" s="59"/>
      <c r="E494" s="58"/>
      <c r="F494" s="58"/>
      <c r="G494" s="58"/>
      <c r="H494" s="70" t="str">
        <f t="shared" si="39"/>
        <v/>
      </c>
      <c r="I494" s="70" t="str">
        <f t="shared" si="40"/>
        <v/>
      </c>
      <c r="J494" s="71" t="str">
        <f t="shared" si="41"/>
        <v/>
      </c>
    </row>
    <row r="495" spans="1:10" x14ac:dyDescent="0.2">
      <c r="A495" s="72">
        <f t="shared" si="38"/>
        <v>493</v>
      </c>
      <c r="B495" s="61"/>
      <c r="C495" s="62"/>
      <c r="D495" s="62"/>
      <c r="E495" s="63"/>
      <c r="F495" s="63"/>
      <c r="G495" s="63"/>
      <c r="H495" s="73" t="str">
        <f t="shared" si="39"/>
        <v/>
      </c>
      <c r="I495" s="73" t="str">
        <f t="shared" si="40"/>
        <v/>
      </c>
      <c r="J495" s="73" t="str">
        <f t="shared" si="41"/>
        <v/>
      </c>
    </row>
    <row r="496" spans="1:10" x14ac:dyDescent="0.2">
      <c r="A496" s="100">
        <f t="shared" si="38"/>
        <v>494</v>
      </c>
      <c r="B496" s="60"/>
      <c r="C496" s="59"/>
      <c r="D496" s="59"/>
      <c r="E496" s="58"/>
      <c r="F496" s="58"/>
      <c r="G496" s="58"/>
      <c r="H496" s="70" t="str">
        <f t="shared" si="39"/>
        <v/>
      </c>
      <c r="I496" s="70" t="str">
        <f t="shared" si="40"/>
        <v/>
      </c>
      <c r="J496" s="71" t="str">
        <f t="shared" si="41"/>
        <v/>
      </c>
    </row>
    <row r="497" spans="1:10" x14ac:dyDescent="0.2">
      <c r="A497" s="72">
        <f t="shared" si="38"/>
        <v>495</v>
      </c>
      <c r="B497" s="61"/>
      <c r="C497" s="62"/>
      <c r="D497" s="62"/>
      <c r="E497" s="63"/>
      <c r="F497" s="63"/>
      <c r="G497" s="63"/>
      <c r="H497" s="73" t="str">
        <f t="shared" si="39"/>
        <v/>
      </c>
      <c r="I497" s="73" t="str">
        <f t="shared" si="40"/>
        <v/>
      </c>
      <c r="J497" s="73" t="str">
        <f t="shared" si="41"/>
        <v/>
      </c>
    </row>
    <row r="498" spans="1:10" x14ac:dyDescent="0.2">
      <c r="A498" s="100">
        <f t="shared" si="38"/>
        <v>496</v>
      </c>
      <c r="B498" s="60"/>
      <c r="C498" s="59"/>
      <c r="D498" s="59"/>
      <c r="E498" s="58"/>
      <c r="F498" s="58"/>
      <c r="G498" s="58"/>
      <c r="H498" s="70" t="str">
        <f t="shared" si="39"/>
        <v/>
      </c>
      <c r="I498" s="70" t="str">
        <f t="shared" si="40"/>
        <v/>
      </c>
      <c r="J498" s="71" t="str">
        <f t="shared" si="41"/>
        <v/>
      </c>
    </row>
    <row r="499" spans="1:10" x14ac:dyDescent="0.2">
      <c r="A499" s="72">
        <f t="shared" si="38"/>
        <v>497</v>
      </c>
      <c r="B499" s="61"/>
      <c r="C499" s="62"/>
      <c r="D499" s="62"/>
      <c r="E499" s="63"/>
      <c r="F499" s="63"/>
      <c r="G499" s="63"/>
      <c r="H499" s="73" t="str">
        <f t="shared" si="39"/>
        <v/>
      </c>
      <c r="I499" s="73" t="str">
        <f t="shared" si="40"/>
        <v/>
      </c>
      <c r="J499" s="73" t="str">
        <f t="shared" si="41"/>
        <v/>
      </c>
    </row>
    <row r="500" spans="1:10" x14ac:dyDescent="0.2">
      <c r="A500" s="100">
        <f t="shared" si="38"/>
        <v>498</v>
      </c>
      <c r="B500" s="60"/>
      <c r="C500" s="59"/>
      <c r="D500" s="59"/>
      <c r="E500" s="58"/>
      <c r="F500" s="58"/>
      <c r="G500" s="58"/>
      <c r="H500" s="70" t="str">
        <f t="shared" si="39"/>
        <v/>
      </c>
      <c r="I500" s="70" t="str">
        <f t="shared" si="40"/>
        <v/>
      </c>
      <c r="J500" s="71" t="str">
        <f t="shared" si="41"/>
        <v/>
      </c>
    </row>
    <row r="501" spans="1:10" x14ac:dyDescent="0.2">
      <c r="A501" s="72">
        <f t="shared" si="38"/>
        <v>499</v>
      </c>
      <c r="B501" s="61"/>
      <c r="C501" s="62"/>
      <c r="D501" s="62"/>
      <c r="E501" s="63"/>
      <c r="F501" s="63"/>
      <c r="G501" s="63"/>
      <c r="H501" s="73" t="str">
        <f t="shared" si="39"/>
        <v/>
      </c>
      <c r="I501" s="73" t="str">
        <f t="shared" si="40"/>
        <v/>
      </c>
      <c r="J501" s="73" t="str">
        <f t="shared" si="41"/>
        <v/>
      </c>
    </row>
    <row r="502" spans="1:10" x14ac:dyDescent="0.2">
      <c r="A502" s="124" t="s">
        <v>47</v>
      </c>
      <c r="B502" s="125"/>
      <c r="C502" s="125"/>
      <c r="D502" s="125"/>
      <c r="E502" s="125"/>
      <c r="F502" s="125"/>
      <c r="G502" s="125"/>
      <c r="H502" s="126"/>
      <c r="I502" s="35"/>
      <c r="J502" s="35">
        <f>SUM(J2:J501)</f>
        <v>38.5</v>
      </c>
    </row>
  </sheetData>
  <mergeCells count="2">
    <mergeCell ref="A1:J1"/>
    <mergeCell ref="A502:H502"/>
  </mergeCells>
  <phoneticPr fontId="5" type="noConversion"/>
  <dataValidations count="5">
    <dataValidation type="whole" allowBlank="1" showInputMessage="1" showErrorMessage="1" sqref="F34:G501 F3:G32">
      <formula1>0</formula1>
      <formula2>999999</formula2>
    </dataValidation>
    <dataValidation type="list" allowBlank="1" showInputMessage="1" showErrorMessage="1" sqref="D42:D501 D34:D40 D3:D32">
      <formula1>"INC,ALT,EXC"</formula1>
    </dataValidation>
    <dataValidation type="list" allowBlank="1" showInputMessage="1" showErrorMessage="1" sqref="E23:E42 E6:E11">
      <formula1>#REF!</formula1>
    </dataValidation>
    <dataValidation type="list" allowBlank="1" showInputMessage="1" showErrorMessage="1" sqref="E43:E501 E12:E13 E3:E5 E17:E22">
      <formula1>#REF!</formula1>
    </dataValidation>
    <dataValidation type="list" allowBlank="1" showInputMessage="1" showErrorMessage="1" sqref="E14:E16">
      <formula1>$L$4:$L$7</formula1>
    </dataValidation>
  </dataValidations>
  <pageMargins left="0.78740157480314965" right="0.78740157480314965" top="1.1811023622047245" bottom="0.98425196850393704" header="0.51181102362204722" footer="0.51181102362204722"/>
  <pageSetup paperSize="9" scale="70"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4">
    <tabColor indexed="41"/>
    <pageSetUpPr fitToPage="1"/>
  </sheetPr>
  <dimension ref="A1:T205"/>
  <sheetViews>
    <sheetView zoomScale="115" zoomScaleNormal="115" workbookViewId="0">
      <selection activeCell="B26" sqref="B26"/>
    </sheetView>
  </sheetViews>
  <sheetFormatPr defaultColWidth="9.140625" defaultRowHeight="11.25" x14ac:dyDescent="0.2"/>
  <cols>
    <col min="1" max="1" width="5.7109375" style="31" customWidth="1"/>
    <col min="2" max="2" width="16.5703125" style="31" customWidth="1"/>
    <col min="3" max="3" width="44.7109375" style="31" customWidth="1"/>
    <col min="4" max="6" width="13.7109375" style="31" customWidth="1"/>
    <col min="7" max="7" width="12.7109375" style="31" customWidth="1"/>
    <col min="8" max="8" width="13.7109375" style="31" customWidth="1"/>
    <col min="9" max="11" width="9.140625" style="31"/>
    <col min="12" max="12" width="10.140625" style="31" customWidth="1"/>
    <col min="13" max="19" width="9.140625" style="31"/>
    <col min="20" max="20" width="0" style="31" hidden="1" customWidth="1"/>
    <col min="21" max="16384" width="9.140625" style="31"/>
  </cols>
  <sheetData>
    <row r="1" spans="1:20" x14ac:dyDescent="0.2">
      <c r="A1" s="119" t="s">
        <v>48</v>
      </c>
      <c r="B1" s="120"/>
      <c r="C1" s="120"/>
      <c r="D1" s="120"/>
      <c r="E1" s="120"/>
      <c r="F1" s="120"/>
      <c r="G1" s="120"/>
      <c r="H1" s="121"/>
      <c r="I1" s="65"/>
      <c r="J1" s="65"/>
      <c r="K1" s="65"/>
      <c r="L1" s="65"/>
      <c r="M1" s="65"/>
      <c r="N1" s="65"/>
      <c r="O1" s="65"/>
      <c r="P1" s="65"/>
      <c r="Q1" s="65"/>
      <c r="R1" s="65"/>
      <c r="S1" s="65"/>
      <c r="T1" s="65"/>
    </row>
    <row r="2" spans="1:20" ht="33.75" x14ac:dyDescent="0.2">
      <c r="A2" s="36" t="s">
        <v>26</v>
      </c>
      <c r="B2" s="36" t="s">
        <v>27</v>
      </c>
      <c r="C2" s="105" t="s">
        <v>28</v>
      </c>
      <c r="D2" s="36" t="s">
        <v>30</v>
      </c>
      <c r="E2" s="36" t="s">
        <v>31</v>
      </c>
      <c r="F2" s="36" t="s">
        <v>32</v>
      </c>
      <c r="G2" s="105" t="s">
        <v>33</v>
      </c>
      <c r="H2" s="36" t="s">
        <v>35</v>
      </c>
      <c r="I2" s="69"/>
      <c r="J2" s="69"/>
      <c r="K2" s="69"/>
      <c r="L2" s="69"/>
      <c r="M2" s="69"/>
      <c r="N2" s="69"/>
      <c r="O2" s="65"/>
      <c r="P2" s="65"/>
      <c r="Q2" s="65"/>
      <c r="R2" s="65"/>
      <c r="S2" s="65"/>
      <c r="T2" s="65"/>
    </row>
    <row r="3" spans="1:20" x14ac:dyDescent="0.2">
      <c r="A3" s="100">
        <v>1</v>
      </c>
      <c r="B3" s="60"/>
      <c r="C3" s="59"/>
      <c r="D3" s="58"/>
      <c r="E3" s="58"/>
      <c r="F3" s="58"/>
      <c r="G3" s="70" t="str">
        <f>IF(ISBLANK(D3),"",
IF(D3="EE",IF(E3&gt;=3,IF(F3&gt;=5,"Complexa","Média"),
IF(E3&gt;=2,IF(F3&gt;=16,"Complexa",IF(F3&lt;=4,"Simples","Média")),
IF(F3&lt;=15,"Simples","Média"))),
IF(OR(D3="SE",D3="CE"),IF(E3&gt;=4,IF(F3&gt;=6,"Complexa","Média"),
IF(E3&gt;=2,IF(F3&gt;=20,"Complexa",IF(F3&lt;=5,"Simples","Média")),
IF(F3&lt;=19,"Simples","Média"))),
IF(OR(D3="ALI",D3="AIE"),IF(E3&gt;=6,IF(F3&gt;=20,"Complexa","Média"),
IF(E3&gt;=2,IF(F3&gt;=51,"Complexa",IF(F3&lt;=19,"Simples","Média")),
IF(F3&lt;=50,"Simples","Média")))))))</f>
        <v/>
      </c>
      <c r="H3" s="71" t="str">
        <f>IF(ISBLANK(D3),"",IF(D3="ALI",IF(G3="Simples",7,IF(G3="Média",10,15)),IF(G3="Simples",5,IF(G3="Média",7,10))))</f>
        <v/>
      </c>
      <c r="I3" s="52"/>
      <c r="J3" s="52"/>
      <c r="K3" s="52"/>
      <c r="L3" s="52"/>
      <c r="M3" s="52"/>
      <c r="N3" s="52"/>
      <c r="O3" s="65"/>
      <c r="P3" s="65"/>
      <c r="Q3" s="65"/>
      <c r="R3" s="65"/>
      <c r="S3" s="65"/>
      <c r="T3" s="65"/>
    </row>
    <row r="4" spans="1:20" x14ac:dyDescent="0.2">
      <c r="A4" s="72">
        <f>+A3+1</f>
        <v>2</v>
      </c>
      <c r="B4" s="61"/>
      <c r="C4" s="62"/>
      <c r="D4" s="63"/>
      <c r="E4" s="63"/>
      <c r="F4" s="63"/>
      <c r="G4" s="73" t="str">
        <f>IF(ISBLANK(D4),"",
IF(D4="EE",IF(E4&gt;=3,IF(F4&gt;=5,"Complexa","Média"),
IF(E4&gt;=2,IF(F4&gt;=16,"Complexa",IF(F4&lt;=4,"Simples","Média")),
IF(F4&lt;=15,"Simples","Média"))),
IF(OR(D4="SE",D4="CE"),IF(E4&gt;=4,IF(F4&gt;=6,"Complexa","Média"),
IF(E4&gt;=2,IF(F4&gt;=20,"Complexa",IF(F4&lt;=5,"Simples","Média")),
IF(F4&lt;=19,"Simples","Média"))),
IF(OR(D4="ALI",D4="AIE"),IF(E4&gt;=6,IF(F4&gt;=20,"Complexa","Média"),
IF(E4&gt;=2,IF(F4&gt;=51,"Complexa",IF(F4&lt;=19,"Simples","Média")),
IF(F4&lt;=50,"Simples","Média")))))))</f>
        <v/>
      </c>
      <c r="H4" s="76" t="str">
        <f>IF(ISBLANK(D4),"",IF(D4="ALI",IF(G4="Simples",7,IF(G4="Média",10,15)),IF(G4="Simples",5,IF(G4="Média",7,10))))</f>
        <v/>
      </c>
      <c r="I4" s="52"/>
      <c r="J4" s="52"/>
      <c r="K4" s="52"/>
      <c r="L4" s="52"/>
      <c r="M4" s="52"/>
      <c r="N4" s="52"/>
      <c r="O4" s="65"/>
      <c r="P4" s="65"/>
      <c r="Q4" s="65"/>
      <c r="R4" s="65"/>
      <c r="S4" s="65"/>
      <c r="T4" s="65" t="s">
        <v>37</v>
      </c>
    </row>
    <row r="5" spans="1:20" x14ac:dyDescent="0.2">
      <c r="A5" s="100">
        <f t="shared" ref="A5:A68" si="0">+A4+1</f>
        <v>3</v>
      </c>
      <c r="B5" s="60"/>
      <c r="C5" s="59"/>
      <c r="D5" s="58"/>
      <c r="E5" s="58"/>
      <c r="F5" s="58"/>
      <c r="G5" s="70" t="str">
        <f t="shared" ref="G5:G68" si="1">IF(ISBLANK(D5),"",
IF(D5="EE",IF(E5&gt;=3,IF(F5&gt;=5,"Complexa","Média"),
IF(E5&gt;=2,IF(F5&gt;=16,"Complexa",IF(F5&lt;=4,"Simples","Média")),
IF(F5&lt;=15,"Simples","Média"))),
IF(OR(D5="SE",D5="CE"),IF(E5&gt;=4,IF(F5&gt;=6,"Complexa","Média"),
IF(E5&gt;=2,IF(F5&gt;=20,"Complexa",IF(F5&lt;=5,"Simples","Média")),
IF(F5&lt;=19,"Simples","Média"))),
IF(OR(D5="ALI",D5="AIE"),IF(E5&gt;=6,IF(F5&gt;=20,"Complexa","Média"),
IF(E5&gt;=2,IF(F5&gt;=51,"Complexa",IF(F5&lt;=19,"Simples","Média")),
IF(F5&lt;=50,"Simples","Média")))))))</f>
        <v/>
      </c>
      <c r="H5" s="71" t="str">
        <f t="shared" ref="H5:H68" si="2">IF(ISBLANK(D5),"",IF(D5="ALI",IF(G5="Simples",7,IF(G5="Média",10,15)),IF(G5="Simples",5,IF(G5="Média",7,10))))</f>
        <v/>
      </c>
      <c r="I5" s="52"/>
      <c r="J5" s="52"/>
      <c r="K5" s="52"/>
      <c r="L5" s="52"/>
      <c r="M5" s="52"/>
      <c r="N5" s="52"/>
      <c r="O5" s="65"/>
      <c r="P5" s="65"/>
      <c r="Q5" s="65"/>
      <c r="R5" s="65"/>
      <c r="S5" s="65"/>
      <c r="T5" s="65" t="s">
        <v>38</v>
      </c>
    </row>
    <row r="6" spans="1:20" x14ac:dyDescent="0.2">
      <c r="A6" s="72">
        <f t="shared" si="0"/>
        <v>4</v>
      </c>
      <c r="B6" s="61"/>
      <c r="C6" s="62"/>
      <c r="D6" s="63"/>
      <c r="E6" s="63"/>
      <c r="F6" s="63"/>
      <c r="G6" s="73" t="str">
        <f t="shared" si="1"/>
        <v/>
      </c>
      <c r="H6" s="76" t="str">
        <f t="shared" si="2"/>
        <v/>
      </c>
      <c r="I6" s="52"/>
      <c r="J6" s="52"/>
      <c r="K6" s="52"/>
      <c r="L6" s="52"/>
      <c r="M6" s="52"/>
      <c r="N6" s="52"/>
      <c r="O6" s="65"/>
      <c r="P6" s="65"/>
      <c r="Q6" s="65"/>
      <c r="R6" s="65"/>
      <c r="S6" s="65"/>
      <c r="T6" s="65"/>
    </row>
    <row r="7" spans="1:20" x14ac:dyDescent="0.2">
      <c r="A7" s="100">
        <f t="shared" si="0"/>
        <v>5</v>
      </c>
      <c r="B7" s="60"/>
      <c r="C7" s="59"/>
      <c r="D7" s="58"/>
      <c r="E7" s="58"/>
      <c r="F7" s="58"/>
      <c r="G7" s="70" t="str">
        <f t="shared" si="1"/>
        <v/>
      </c>
      <c r="H7" s="71" t="str">
        <f t="shared" si="2"/>
        <v/>
      </c>
      <c r="I7" s="52"/>
      <c r="J7" s="52"/>
      <c r="K7" s="52"/>
      <c r="L7" s="52"/>
      <c r="M7" s="52"/>
      <c r="N7" s="52"/>
      <c r="O7" s="65"/>
      <c r="P7" s="65"/>
      <c r="Q7" s="65"/>
      <c r="R7" s="65"/>
      <c r="S7" s="65"/>
      <c r="T7" s="65"/>
    </row>
    <row r="8" spans="1:20" x14ac:dyDescent="0.2">
      <c r="A8" s="72">
        <f t="shared" si="0"/>
        <v>6</v>
      </c>
      <c r="B8" s="61"/>
      <c r="C8" s="62"/>
      <c r="D8" s="63"/>
      <c r="E8" s="63"/>
      <c r="F8" s="63"/>
      <c r="G8" s="73" t="str">
        <f t="shared" si="1"/>
        <v/>
      </c>
      <c r="H8" s="76" t="str">
        <f t="shared" si="2"/>
        <v/>
      </c>
      <c r="I8" s="52"/>
      <c r="J8" s="52"/>
      <c r="K8" s="52"/>
      <c r="L8" s="52"/>
      <c r="M8" s="52"/>
      <c r="N8" s="52"/>
      <c r="O8" s="65"/>
      <c r="P8" s="65"/>
      <c r="Q8" s="65"/>
      <c r="R8" s="65"/>
      <c r="S8" s="65"/>
      <c r="T8" s="65"/>
    </row>
    <row r="9" spans="1:20" x14ac:dyDescent="0.2">
      <c r="A9" s="100">
        <f t="shared" si="0"/>
        <v>7</v>
      </c>
      <c r="B9" s="60"/>
      <c r="C9" s="59"/>
      <c r="D9" s="58"/>
      <c r="E9" s="58"/>
      <c r="F9" s="58"/>
      <c r="G9" s="70" t="str">
        <f t="shared" si="1"/>
        <v/>
      </c>
      <c r="H9" s="71" t="str">
        <f t="shared" si="2"/>
        <v/>
      </c>
      <c r="I9" s="52"/>
      <c r="J9" s="52"/>
      <c r="K9" s="52"/>
      <c r="L9" s="52"/>
      <c r="M9" s="52"/>
      <c r="N9" s="52"/>
      <c r="O9" s="65"/>
      <c r="P9" s="65"/>
      <c r="Q9" s="65"/>
      <c r="R9" s="65"/>
      <c r="S9" s="65"/>
      <c r="T9" s="65"/>
    </row>
    <row r="10" spans="1:20" x14ac:dyDescent="0.2">
      <c r="A10" s="72">
        <f t="shared" si="0"/>
        <v>8</v>
      </c>
      <c r="B10" s="61"/>
      <c r="C10" s="62"/>
      <c r="D10" s="63"/>
      <c r="E10" s="63"/>
      <c r="F10" s="63"/>
      <c r="G10" s="73" t="str">
        <f t="shared" si="1"/>
        <v/>
      </c>
      <c r="H10" s="76" t="str">
        <f t="shared" si="2"/>
        <v/>
      </c>
      <c r="I10" s="52"/>
      <c r="J10" s="52"/>
      <c r="K10" s="52"/>
      <c r="L10" s="52"/>
      <c r="M10" s="52"/>
      <c r="N10" s="52"/>
      <c r="O10" s="65"/>
      <c r="P10" s="65"/>
      <c r="Q10" s="65"/>
      <c r="R10" s="65"/>
      <c r="S10" s="65"/>
      <c r="T10" s="65"/>
    </row>
    <row r="11" spans="1:20" x14ac:dyDescent="0.2">
      <c r="A11" s="100">
        <f t="shared" si="0"/>
        <v>9</v>
      </c>
      <c r="B11" s="60"/>
      <c r="C11" s="59"/>
      <c r="D11" s="58"/>
      <c r="E11" s="58"/>
      <c r="F11" s="58"/>
      <c r="G11" s="70" t="str">
        <f t="shared" si="1"/>
        <v/>
      </c>
      <c r="H11" s="71" t="str">
        <f t="shared" si="2"/>
        <v/>
      </c>
      <c r="I11" s="52"/>
      <c r="J11" s="52"/>
      <c r="K11" s="52"/>
      <c r="L11" s="52"/>
      <c r="M11" s="52"/>
      <c r="N11" s="52"/>
      <c r="O11" s="65"/>
      <c r="P11" s="65"/>
      <c r="Q11" s="65"/>
      <c r="R11" s="65"/>
      <c r="S11" s="65"/>
      <c r="T11" s="65"/>
    </row>
    <row r="12" spans="1:20" x14ac:dyDescent="0.2">
      <c r="A12" s="72">
        <f t="shared" si="0"/>
        <v>10</v>
      </c>
      <c r="B12" s="61"/>
      <c r="C12" s="62"/>
      <c r="D12" s="63"/>
      <c r="E12" s="63"/>
      <c r="F12" s="63"/>
      <c r="G12" s="73" t="str">
        <f t="shared" si="1"/>
        <v/>
      </c>
      <c r="H12" s="76" t="str">
        <f t="shared" si="2"/>
        <v/>
      </c>
      <c r="I12" s="52"/>
      <c r="J12" s="52"/>
      <c r="K12" s="52"/>
      <c r="L12" s="52"/>
      <c r="M12" s="52"/>
      <c r="N12" s="52"/>
      <c r="O12" s="65"/>
      <c r="P12" s="65"/>
      <c r="Q12" s="65"/>
      <c r="R12" s="65"/>
      <c r="S12" s="65"/>
      <c r="T12" s="65"/>
    </row>
    <row r="13" spans="1:20" x14ac:dyDescent="0.2">
      <c r="A13" s="100">
        <f t="shared" si="0"/>
        <v>11</v>
      </c>
      <c r="B13" s="60"/>
      <c r="C13" s="59"/>
      <c r="D13" s="58"/>
      <c r="E13" s="58"/>
      <c r="F13" s="58"/>
      <c r="G13" s="70" t="str">
        <f t="shared" si="1"/>
        <v/>
      </c>
      <c r="H13" s="71" t="str">
        <f t="shared" si="2"/>
        <v/>
      </c>
      <c r="I13" s="52"/>
      <c r="J13" s="52"/>
      <c r="K13" s="52"/>
      <c r="L13" s="52"/>
      <c r="M13" s="52"/>
      <c r="N13" s="52"/>
      <c r="O13" s="65"/>
      <c r="P13" s="65"/>
      <c r="Q13" s="65"/>
      <c r="R13" s="65"/>
      <c r="S13" s="65"/>
      <c r="T13" s="65"/>
    </row>
    <row r="14" spans="1:20" x14ac:dyDescent="0.2">
      <c r="A14" s="72">
        <f t="shared" si="0"/>
        <v>12</v>
      </c>
      <c r="B14" s="61"/>
      <c r="C14" s="62"/>
      <c r="D14" s="63"/>
      <c r="E14" s="63"/>
      <c r="F14" s="63"/>
      <c r="G14" s="73" t="str">
        <f t="shared" si="1"/>
        <v/>
      </c>
      <c r="H14" s="76" t="str">
        <f t="shared" si="2"/>
        <v/>
      </c>
      <c r="I14" s="52"/>
      <c r="J14" s="52"/>
      <c r="K14" s="52"/>
      <c r="L14" s="52"/>
      <c r="M14" s="52"/>
      <c r="N14" s="52"/>
      <c r="O14" s="65"/>
      <c r="P14" s="65"/>
      <c r="Q14" s="65"/>
      <c r="R14" s="65"/>
      <c r="S14" s="65"/>
      <c r="T14" s="65"/>
    </row>
    <row r="15" spans="1:20" x14ac:dyDescent="0.2">
      <c r="A15" s="100">
        <f t="shared" si="0"/>
        <v>13</v>
      </c>
      <c r="B15" s="60"/>
      <c r="C15" s="59"/>
      <c r="D15" s="58"/>
      <c r="E15" s="58"/>
      <c r="F15" s="58"/>
      <c r="G15" s="70" t="str">
        <f t="shared" si="1"/>
        <v/>
      </c>
      <c r="H15" s="71" t="str">
        <f t="shared" si="2"/>
        <v/>
      </c>
      <c r="I15" s="52"/>
      <c r="J15" s="52"/>
      <c r="K15" s="52"/>
      <c r="L15" s="52"/>
      <c r="M15" s="52"/>
      <c r="N15" s="52"/>
      <c r="O15" s="65"/>
      <c r="P15" s="65"/>
      <c r="Q15" s="65"/>
      <c r="R15" s="65"/>
      <c r="S15" s="65"/>
      <c r="T15" s="65"/>
    </row>
    <row r="16" spans="1:20" x14ac:dyDescent="0.2">
      <c r="A16" s="72">
        <f t="shared" si="0"/>
        <v>14</v>
      </c>
      <c r="B16" s="61"/>
      <c r="C16" s="62"/>
      <c r="D16" s="63"/>
      <c r="E16" s="63"/>
      <c r="F16" s="63"/>
      <c r="G16" s="73" t="str">
        <f t="shared" si="1"/>
        <v/>
      </c>
      <c r="H16" s="76" t="str">
        <f t="shared" si="2"/>
        <v/>
      </c>
      <c r="I16" s="52"/>
      <c r="J16" s="52"/>
      <c r="K16" s="52"/>
      <c r="L16" s="52"/>
      <c r="M16" s="52"/>
      <c r="N16" s="52"/>
      <c r="O16" s="65"/>
      <c r="P16" s="65"/>
      <c r="Q16" s="65"/>
      <c r="R16" s="65"/>
      <c r="S16" s="65"/>
      <c r="T16" s="65"/>
    </row>
    <row r="17" spans="1:14" x14ac:dyDescent="0.2">
      <c r="A17" s="100">
        <f t="shared" si="0"/>
        <v>15</v>
      </c>
      <c r="B17" s="60"/>
      <c r="C17" s="59"/>
      <c r="D17" s="58"/>
      <c r="E17" s="58"/>
      <c r="F17" s="58"/>
      <c r="G17" s="70" t="str">
        <f t="shared" si="1"/>
        <v/>
      </c>
      <c r="H17" s="71" t="str">
        <f t="shared" si="2"/>
        <v/>
      </c>
      <c r="I17" s="52"/>
      <c r="J17" s="52"/>
      <c r="K17" s="52"/>
      <c r="L17" s="52"/>
      <c r="M17" s="52"/>
      <c r="N17" s="52"/>
    </row>
    <row r="18" spans="1:14" x14ac:dyDescent="0.2">
      <c r="A18" s="72">
        <f t="shared" si="0"/>
        <v>16</v>
      </c>
      <c r="B18" s="61"/>
      <c r="C18" s="62"/>
      <c r="D18" s="63"/>
      <c r="E18" s="63"/>
      <c r="F18" s="63"/>
      <c r="G18" s="73" t="str">
        <f t="shared" si="1"/>
        <v/>
      </c>
      <c r="H18" s="76" t="str">
        <f t="shared" si="2"/>
        <v/>
      </c>
      <c r="I18" s="52"/>
      <c r="J18" s="52"/>
      <c r="K18" s="52"/>
      <c r="L18" s="52"/>
      <c r="M18" s="52"/>
      <c r="N18" s="52"/>
    </row>
    <row r="19" spans="1:14" x14ac:dyDescent="0.2">
      <c r="A19" s="100">
        <f t="shared" si="0"/>
        <v>17</v>
      </c>
      <c r="B19" s="60"/>
      <c r="C19" s="59"/>
      <c r="D19" s="58"/>
      <c r="E19" s="58"/>
      <c r="F19" s="58"/>
      <c r="G19" s="70" t="str">
        <f t="shared" si="1"/>
        <v/>
      </c>
      <c r="H19" s="71" t="str">
        <f t="shared" si="2"/>
        <v/>
      </c>
      <c r="I19" s="52"/>
      <c r="J19" s="52"/>
      <c r="K19" s="52"/>
      <c r="L19" s="52"/>
      <c r="M19" s="52"/>
      <c r="N19" s="52"/>
    </row>
    <row r="20" spans="1:14" x14ac:dyDescent="0.2">
      <c r="A20" s="72">
        <f t="shared" si="0"/>
        <v>18</v>
      </c>
      <c r="B20" s="61"/>
      <c r="C20" s="62"/>
      <c r="D20" s="63"/>
      <c r="E20" s="63"/>
      <c r="F20" s="63"/>
      <c r="G20" s="73" t="str">
        <f t="shared" si="1"/>
        <v/>
      </c>
      <c r="H20" s="76" t="str">
        <f t="shared" si="2"/>
        <v/>
      </c>
      <c r="I20" s="52"/>
      <c r="J20" s="52"/>
      <c r="K20" s="52"/>
      <c r="L20" s="52"/>
      <c r="M20" s="52"/>
      <c r="N20" s="52"/>
    </row>
    <row r="21" spans="1:14" x14ac:dyDescent="0.2">
      <c r="A21" s="100">
        <f t="shared" si="0"/>
        <v>19</v>
      </c>
      <c r="B21" s="60"/>
      <c r="C21" s="59"/>
      <c r="D21" s="58"/>
      <c r="E21" s="58"/>
      <c r="F21" s="58"/>
      <c r="G21" s="70" t="str">
        <f t="shared" si="1"/>
        <v/>
      </c>
      <c r="H21" s="71" t="str">
        <f t="shared" si="2"/>
        <v/>
      </c>
      <c r="I21" s="52"/>
      <c r="J21" s="52"/>
      <c r="K21" s="52"/>
      <c r="L21" s="52"/>
      <c r="M21" s="52"/>
      <c r="N21" s="52"/>
    </row>
    <row r="22" spans="1:14" x14ac:dyDescent="0.2">
      <c r="A22" s="72">
        <f t="shared" si="0"/>
        <v>20</v>
      </c>
      <c r="B22" s="61"/>
      <c r="C22" s="62"/>
      <c r="D22" s="63"/>
      <c r="E22" s="63"/>
      <c r="F22" s="63"/>
      <c r="G22" s="73" t="str">
        <f t="shared" si="1"/>
        <v/>
      </c>
      <c r="H22" s="76" t="str">
        <f t="shared" si="2"/>
        <v/>
      </c>
      <c r="I22" s="52"/>
      <c r="J22" s="52"/>
      <c r="K22" s="52"/>
      <c r="L22" s="52"/>
      <c r="M22" s="52"/>
      <c r="N22" s="52"/>
    </row>
    <row r="23" spans="1:14" x14ac:dyDescent="0.2">
      <c r="A23" s="100">
        <f t="shared" si="0"/>
        <v>21</v>
      </c>
      <c r="B23" s="60"/>
      <c r="C23" s="59"/>
      <c r="D23" s="58"/>
      <c r="E23" s="58"/>
      <c r="F23" s="58"/>
      <c r="G23" s="70" t="str">
        <f t="shared" si="1"/>
        <v/>
      </c>
      <c r="H23" s="71" t="str">
        <f t="shared" si="2"/>
        <v/>
      </c>
      <c r="I23" s="52"/>
      <c r="J23" s="53"/>
      <c r="K23" s="52"/>
      <c r="L23" s="52"/>
      <c r="M23" s="52"/>
      <c r="N23" s="52"/>
    </row>
    <row r="24" spans="1:14" x14ac:dyDescent="0.2">
      <c r="A24" s="72">
        <f t="shared" si="0"/>
        <v>22</v>
      </c>
      <c r="B24" s="61"/>
      <c r="C24" s="62"/>
      <c r="D24" s="63"/>
      <c r="E24" s="63"/>
      <c r="F24" s="63"/>
      <c r="G24" s="73" t="str">
        <f t="shared" si="1"/>
        <v/>
      </c>
      <c r="H24" s="76" t="str">
        <f t="shared" si="2"/>
        <v/>
      </c>
      <c r="I24" s="52"/>
      <c r="J24" s="65"/>
      <c r="K24" s="52"/>
      <c r="L24" s="52"/>
      <c r="M24" s="52"/>
      <c r="N24" s="52"/>
    </row>
    <row r="25" spans="1:14" x14ac:dyDescent="0.2">
      <c r="A25" s="100">
        <f t="shared" si="0"/>
        <v>23</v>
      </c>
      <c r="B25" s="60"/>
      <c r="C25" s="59"/>
      <c r="D25" s="58"/>
      <c r="E25" s="58"/>
      <c r="F25" s="58"/>
      <c r="G25" s="70" t="str">
        <f t="shared" si="1"/>
        <v/>
      </c>
      <c r="H25" s="71" t="str">
        <f t="shared" si="2"/>
        <v/>
      </c>
      <c r="I25" s="52"/>
      <c r="J25" s="65"/>
      <c r="K25" s="52"/>
      <c r="L25" s="52"/>
      <c r="M25" s="52"/>
      <c r="N25" s="52"/>
    </row>
    <row r="26" spans="1:14" x14ac:dyDescent="0.2">
      <c r="A26" s="72">
        <f t="shared" si="0"/>
        <v>24</v>
      </c>
      <c r="B26" s="61"/>
      <c r="C26" s="62"/>
      <c r="D26" s="63"/>
      <c r="E26" s="63"/>
      <c r="F26" s="63"/>
      <c r="G26" s="73" t="str">
        <f t="shared" si="1"/>
        <v/>
      </c>
      <c r="H26" s="76" t="str">
        <f t="shared" si="2"/>
        <v/>
      </c>
      <c r="I26" s="52"/>
      <c r="J26" s="65"/>
      <c r="K26" s="52"/>
      <c r="L26" s="52"/>
      <c r="M26" s="52"/>
      <c r="N26" s="52"/>
    </row>
    <row r="27" spans="1:14" x14ac:dyDescent="0.2">
      <c r="A27" s="100">
        <f t="shared" si="0"/>
        <v>25</v>
      </c>
      <c r="B27" s="60"/>
      <c r="C27" s="59"/>
      <c r="D27" s="58"/>
      <c r="E27" s="58"/>
      <c r="F27" s="58"/>
      <c r="G27" s="70" t="str">
        <f t="shared" si="1"/>
        <v/>
      </c>
      <c r="H27" s="71" t="str">
        <f t="shared" si="2"/>
        <v/>
      </c>
      <c r="I27" s="52"/>
      <c r="J27" s="65"/>
      <c r="K27" s="52"/>
      <c r="L27" s="52"/>
      <c r="M27" s="52"/>
      <c r="N27" s="52"/>
    </row>
    <row r="28" spans="1:14" x14ac:dyDescent="0.2">
      <c r="A28" s="72">
        <f t="shared" si="0"/>
        <v>26</v>
      </c>
      <c r="B28" s="61"/>
      <c r="C28" s="62"/>
      <c r="D28" s="63"/>
      <c r="E28" s="63"/>
      <c r="F28" s="63"/>
      <c r="G28" s="73" t="str">
        <f t="shared" si="1"/>
        <v/>
      </c>
      <c r="H28" s="76" t="str">
        <f t="shared" si="2"/>
        <v/>
      </c>
      <c r="I28" s="52"/>
      <c r="J28" s="65"/>
      <c r="K28" s="52"/>
      <c r="L28" s="52"/>
      <c r="M28" s="52"/>
      <c r="N28" s="52"/>
    </row>
    <row r="29" spans="1:14" x14ac:dyDescent="0.2">
      <c r="A29" s="100">
        <f t="shared" si="0"/>
        <v>27</v>
      </c>
      <c r="B29" s="60"/>
      <c r="C29" s="59"/>
      <c r="D29" s="58"/>
      <c r="E29" s="58"/>
      <c r="F29" s="58"/>
      <c r="G29" s="70" t="str">
        <f t="shared" si="1"/>
        <v/>
      </c>
      <c r="H29" s="71" t="str">
        <f t="shared" si="2"/>
        <v/>
      </c>
      <c r="I29" s="52"/>
      <c r="J29" s="65"/>
      <c r="K29" s="52"/>
      <c r="L29" s="52"/>
      <c r="M29" s="52"/>
      <c r="N29" s="52"/>
    </row>
    <row r="30" spans="1:14" x14ac:dyDescent="0.2">
      <c r="A30" s="72">
        <f t="shared" si="0"/>
        <v>28</v>
      </c>
      <c r="B30" s="61"/>
      <c r="C30" s="62"/>
      <c r="D30" s="63"/>
      <c r="E30" s="63"/>
      <c r="F30" s="63"/>
      <c r="G30" s="73" t="str">
        <f t="shared" si="1"/>
        <v/>
      </c>
      <c r="H30" s="76" t="str">
        <f t="shared" si="2"/>
        <v/>
      </c>
      <c r="I30" s="52"/>
      <c r="J30" s="65"/>
      <c r="K30" s="52"/>
      <c r="L30" s="52"/>
      <c r="M30" s="52"/>
      <c r="N30" s="52"/>
    </row>
    <row r="31" spans="1:14" x14ac:dyDescent="0.2">
      <c r="A31" s="100">
        <f t="shared" si="0"/>
        <v>29</v>
      </c>
      <c r="B31" s="60"/>
      <c r="C31" s="59"/>
      <c r="D31" s="58"/>
      <c r="E31" s="58"/>
      <c r="F31" s="58"/>
      <c r="G31" s="70" t="str">
        <f t="shared" si="1"/>
        <v/>
      </c>
      <c r="H31" s="71" t="str">
        <f t="shared" si="2"/>
        <v/>
      </c>
      <c r="I31" s="52"/>
      <c r="J31" s="65"/>
      <c r="K31" s="52"/>
      <c r="L31" s="52"/>
      <c r="M31" s="52"/>
      <c r="N31" s="52"/>
    </row>
    <row r="32" spans="1:14" x14ac:dyDescent="0.2">
      <c r="A32" s="72">
        <f t="shared" si="0"/>
        <v>30</v>
      </c>
      <c r="B32" s="61"/>
      <c r="C32" s="62"/>
      <c r="D32" s="63"/>
      <c r="E32" s="63"/>
      <c r="F32" s="63"/>
      <c r="G32" s="73" t="str">
        <f t="shared" si="1"/>
        <v/>
      </c>
      <c r="H32" s="76" t="str">
        <f t="shared" si="2"/>
        <v/>
      </c>
      <c r="I32" s="52"/>
      <c r="J32" s="65"/>
      <c r="K32" s="52"/>
      <c r="L32" s="52"/>
      <c r="M32" s="52"/>
      <c r="N32" s="52"/>
    </row>
    <row r="33" spans="1:14" x14ac:dyDescent="0.2">
      <c r="A33" s="100">
        <f t="shared" si="0"/>
        <v>31</v>
      </c>
      <c r="B33" s="60"/>
      <c r="C33" s="59"/>
      <c r="D33" s="58"/>
      <c r="E33" s="58"/>
      <c r="F33" s="58"/>
      <c r="G33" s="70" t="str">
        <f t="shared" si="1"/>
        <v/>
      </c>
      <c r="H33" s="71" t="str">
        <f t="shared" si="2"/>
        <v/>
      </c>
      <c r="I33" s="52"/>
      <c r="J33" s="65"/>
      <c r="K33" s="52"/>
      <c r="L33" s="52"/>
      <c r="M33" s="52"/>
      <c r="N33" s="52"/>
    </row>
    <row r="34" spans="1:14" x14ac:dyDescent="0.2">
      <c r="A34" s="72">
        <f t="shared" si="0"/>
        <v>32</v>
      </c>
      <c r="B34" s="61"/>
      <c r="C34" s="62"/>
      <c r="D34" s="63"/>
      <c r="E34" s="63"/>
      <c r="F34" s="63"/>
      <c r="G34" s="73" t="str">
        <f t="shared" si="1"/>
        <v/>
      </c>
      <c r="H34" s="76" t="str">
        <f t="shared" si="2"/>
        <v/>
      </c>
      <c r="I34" s="52"/>
      <c r="J34" s="65"/>
      <c r="K34" s="52"/>
      <c r="L34" s="52"/>
      <c r="M34" s="52"/>
      <c r="N34" s="52"/>
    </row>
    <row r="35" spans="1:14" x14ac:dyDescent="0.2">
      <c r="A35" s="100">
        <f t="shared" si="0"/>
        <v>33</v>
      </c>
      <c r="B35" s="60"/>
      <c r="C35" s="59"/>
      <c r="D35" s="58"/>
      <c r="E35" s="58"/>
      <c r="F35" s="58"/>
      <c r="G35" s="70" t="str">
        <f t="shared" si="1"/>
        <v/>
      </c>
      <c r="H35" s="71" t="str">
        <f t="shared" si="2"/>
        <v/>
      </c>
      <c r="I35" s="52"/>
      <c r="J35" s="65"/>
      <c r="K35" s="52"/>
      <c r="L35" s="52"/>
      <c r="M35" s="52"/>
      <c r="N35" s="52"/>
    </row>
    <row r="36" spans="1:14" x14ac:dyDescent="0.2">
      <c r="A36" s="72">
        <f t="shared" si="0"/>
        <v>34</v>
      </c>
      <c r="B36" s="61"/>
      <c r="C36" s="62"/>
      <c r="D36" s="63"/>
      <c r="E36" s="63"/>
      <c r="F36" s="63"/>
      <c r="G36" s="73" t="str">
        <f t="shared" si="1"/>
        <v/>
      </c>
      <c r="H36" s="76" t="str">
        <f t="shared" si="2"/>
        <v/>
      </c>
      <c r="I36" s="52"/>
      <c r="J36" s="65"/>
      <c r="K36" s="52"/>
      <c r="L36" s="52"/>
      <c r="M36" s="52"/>
      <c r="N36" s="52"/>
    </row>
    <row r="37" spans="1:14" x14ac:dyDescent="0.2">
      <c r="A37" s="100">
        <f t="shared" si="0"/>
        <v>35</v>
      </c>
      <c r="B37" s="60"/>
      <c r="C37" s="59"/>
      <c r="D37" s="58"/>
      <c r="E37" s="58"/>
      <c r="F37" s="58"/>
      <c r="G37" s="70" t="str">
        <f t="shared" si="1"/>
        <v/>
      </c>
      <c r="H37" s="71" t="str">
        <f t="shared" si="2"/>
        <v/>
      </c>
      <c r="I37" s="52"/>
      <c r="J37" s="65"/>
      <c r="K37" s="52"/>
      <c r="L37" s="52"/>
      <c r="M37" s="52"/>
      <c r="N37" s="52"/>
    </row>
    <row r="38" spans="1:14" x14ac:dyDescent="0.2">
      <c r="A38" s="72">
        <f t="shared" si="0"/>
        <v>36</v>
      </c>
      <c r="B38" s="61"/>
      <c r="C38" s="62"/>
      <c r="D38" s="63"/>
      <c r="E38" s="63"/>
      <c r="F38" s="63"/>
      <c r="G38" s="73" t="str">
        <f t="shared" si="1"/>
        <v/>
      </c>
      <c r="H38" s="76" t="str">
        <f t="shared" si="2"/>
        <v/>
      </c>
      <c r="I38" s="52"/>
      <c r="J38" s="65"/>
      <c r="K38" s="52"/>
      <c r="L38" s="52"/>
      <c r="M38" s="52"/>
      <c r="N38" s="52"/>
    </row>
    <row r="39" spans="1:14" x14ac:dyDescent="0.2">
      <c r="A39" s="100">
        <f t="shared" si="0"/>
        <v>37</v>
      </c>
      <c r="B39" s="60"/>
      <c r="C39" s="59"/>
      <c r="D39" s="58"/>
      <c r="E39" s="58"/>
      <c r="F39" s="58"/>
      <c r="G39" s="70" t="str">
        <f t="shared" si="1"/>
        <v/>
      </c>
      <c r="H39" s="71" t="str">
        <f t="shared" si="2"/>
        <v/>
      </c>
      <c r="I39" s="52"/>
      <c r="J39" s="65"/>
      <c r="K39" s="52"/>
      <c r="L39" s="52"/>
      <c r="M39" s="52"/>
      <c r="N39" s="52"/>
    </row>
    <row r="40" spans="1:14" x14ac:dyDescent="0.2">
      <c r="A40" s="72">
        <f t="shared" si="0"/>
        <v>38</v>
      </c>
      <c r="B40" s="61"/>
      <c r="C40" s="62"/>
      <c r="D40" s="63"/>
      <c r="E40" s="63"/>
      <c r="F40" s="63"/>
      <c r="G40" s="73" t="str">
        <f t="shared" si="1"/>
        <v/>
      </c>
      <c r="H40" s="76" t="str">
        <f t="shared" si="2"/>
        <v/>
      </c>
      <c r="I40" s="52"/>
      <c r="J40" s="65"/>
      <c r="K40" s="52"/>
      <c r="L40" s="52"/>
      <c r="M40" s="52"/>
      <c r="N40" s="52"/>
    </row>
    <row r="41" spans="1:14" x14ac:dyDescent="0.2">
      <c r="A41" s="100">
        <f t="shared" si="0"/>
        <v>39</v>
      </c>
      <c r="B41" s="60"/>
      <c r="C41" s="59"/>
      <c r="D41" s="58"/>
      <c r="E41" s="58"/>
      <c r="F41" s="58"/>
      <c r="G41" s="70" t="str">
        <f t="shared" si="1"/>
        <v/>
      </c>
      <c r="H41" s="71" t="str">
        <f t="shared" si="2"/>
        <v/>
      </c>
      <c r="I41" s="52"/>
      <c r="J41" s="65"/>
      <c r="K41" s="52"/>
      <c r="L41" s="52"/>
      <c r="M41" s="52"/>
      <c r="N41" s="52"/>
    </row>
    <row r="42" spans="1:14" x14ac:dyDescent="0.2">
      <c r="A42" s="72">
        <f t="shared" si="0"/>
        <v>40</v>
      </c>
      <c r="B42" s="61"/>
      <c r="C42" s="62"/>
      <c r="D42" s="63"/>
      <c r="E42" s="63"/>
      <c r="F42" s="63"/>
      <c r="G42" s="73" t="str">
        <f t="shared" si="1"/>
        <v/>
      </c>
      <c r="H42" s="76" t="str">
        <f t="shared" si="2"/>
        <v/>
      </c>
      <c r="I42" s="52"/>
      <c r="J42" s="65"/>
      <c r="K42" s="52"/>
      <c r="L42" s="52"/>
      <c r="M42" s="52"/>
      <c r="N42" s="52"/>
    </row>
    <row r="43" spans="1:14" x14ac:dyDescent="0.2">
      <c r="A43" s="100">
        <f t="shared" si="0"/>
        <v>41</v>
      </c>
      <c r="B43" s="60"/>
      <c r="C43" s="59"/>
      <c r="D43" s="58"/>
      <c r="E43" s="58"/>
      <c r="F43" s="58"/>
      <c r="G43" s="70" t="str">
        <f t="shared" si="1"/>
        <v/>
      </c>
      <c r="H43" s="71" t="str">
        <f t="shared" si="2"/>
        <v/>
      </c>
      <c r="I43" s="52"/>
      <c r="J43" s="65"/>
      <c r="K43" s="52"/>
      <c r="L43" s="52"/>
      <c r="M43" s="52"/>
      <c r="N43" s="52"/>
    </row>
    <row r="44" spans="1:14" x14ac:dyDescent="0.2">
      <c r="A44" s="72">
        <f t="shared" si="0"/>
        <v>42</v>
      </c>
      <c r="B44" s="61"/>
      <c r="C44" s="62"/>
      <c r="D44" s="63"/>
      <c r="E44" s="63"/>
      <c r="F44" s="63"/>
      <c r="G44" s="73" t="str">
        <f t="shared" si="1"/>
        <v/>
      </c>
      <c r="H44" s="76" t="str">
        <f t="shared" si="2"/>
        <v/>
      </c>
      <c r="I44" s="52"/>
      <c r="J44" s="65"/>
      <c r="K44" s="52"/>
      <c r="L44" s="52"/>
      <c r="M44" s="52"/>
      <c r="N44" s="52"/>
    </row>
    <row r="45" spans="1:14" x14ac:dyDescent="0.2">
      <c r="A45" s="100">
        <f t="shared" si="0"/>
        <v>43</v>
      </c>
      <c r="B45" s="60"/>
      <c r="C45" s="59"/>
      <c r="D45" s="58"/>
      <c r="E45" s="58"/>
      <c r="F45" s="58"/>
      <c r="G45" s="70" t="str">
        <f t="shared" si="1"/>
        <v/>
      </c>
      <c r="H45" s="71" t="str">
        <f t="shared" si="2"/>
        <v/>
      </c>
      <c r="I45" s="52"/>
      <c r="J45" s="65"/>
      <c r="K45" s="52"/>
      <c r="L45" s="52"/>
      <c r="M45" s="52"/>
      <c r="N45" s="52"/>
    </row>
    <row r="46" spans="1:14" x14ac:dyDescent="0.2">
      <c r="A46" s="72">
        <f t="shared" si="0"/>
        <v>44</v>
      </c>
      <c r="B46" s="61"/>
      <c r="C46" s="62"/>
      <c r="D46" s="63"/>
      <c r="E46" s="63"/>
      <c r="F46" s="63"/>
      <c r="G46" s="73" t="str">
        <f t="shared" si="1"/>
        <v/>
      </c>
      <c r="H46" s="76" t="str">
        <f t="shared" si="2"/>
        <v/>
      </c>
      <c r="I46" s="52"/>
      <c r="J46" s="65"/>
      <c r="K46" s="52"/>
      <c r="L46" s="52"/>
      <c r="M46" s="52"/>
      <c r="N46" s="52"/>
    </row>
    <row r="47" spans="1:14" x14ac:dyDescent="0.2">
      <c r="A47" s="100">
        <f t="shared" si="0"/>
        <v>45</v>
      </c>
      <c r="B47" s="60"/>
      <c r="C47" s="59"/>
      <c r="D47" s="58"/>
      <c r="E47" s="58"/>
      <c r="F47" s="58"/>
      <c r="G47" s="70" t="str">
        <f t="shared" si="1"/>
        <v/>
      </c>
      <c r="H47" s="71" t="str">
        <f t="shared" si="2"/>
        <v/>
      </c>
      <c r="I47" s="52"/>
      <c r="J47" s="65"/>
      <c r="K47" s="52"/>
      <c r="L47" s="52"/>
      <c r="M47" s="52"/>
      <c r="N47" s="52"/>
    </row>
    <row r="48" spans="1:14" x14ac:dyDescent="0.2">
      <c r="A48" s="72">
        <f t="shared" si="0"/>
        <v>46</v>
      </c>
      <c r="B48" s="61"/>
      <c r="C48" s="62"/>
      <c r="D48" s="63"/>
      <c r="E48" s="63"/>
      <c r="F48" s="63"/>
      <c r="G48" s="73" t="str">
        <f t="shared" si="1"/>
        <v/>
      </c>
      <c r="H48" s="76" t="str">
        <f t="shared" si="2"/>
        <v/>
      </c>
      <c r="I48" s="52"/>
      <c r="J48" s="65"/>
      <c r="K48" s="52"/>
      <c r="L48" s="52"/>
      <c r="M48" s="52"/>
      <c r="N48" s="52"/>
    </row>
    <row r="49" spans="1:14" x14ac:dyDescent="0.2">
      <c r="A49" s="100">
        <f t="shared" si="0"/>
        <v>47</v>
      </c>
      <c r="B49" s="60"/>
      <c r="C49" s="59"/>
      <c r="D49" s="58"/>
      <c r="E49" s="58"/>
      <c r="F49" s="58"/>
      <c r="G49" s="70" t="str">
        <f t="shared" si="1"/>
        <v/>
      </c>
      <c r="H49" s="71" t="str">
        <f t="shared" si="2"/>
        <v/>
      </c>
      <c r="I49" s="52"/>
      <c r="J49" s="65"/>
      <c r="K49" s="52"/>
      <c r="L49" s="52"/>
      <c r="M49" s="52"/>
      <c r="N49" s="52"/>
    </row>
    <row r="50" spans="1:14" x14ac:dyDescent="0.2">
      <c r="A50" s="72">
        <f t="shared" si="0"/>
        <v>48</v>
      </c>
      <c r="B50" s="61"/>
      <c r="C50" s="62"/>
      <c r="D50" s="63"/>
      <c r="E50" s="63"/>
      <c r="F50" s="63"/>
      <c r="G50" s="73" t="str">
        <f t="shared" si="1"/>
        <v/>
      </c>
      <c r="H50" s="76" t="str">
        <f t="shared" si="2"/>
        <v/>
      </c>
      <c r="I50" s="52"/>
      <c r="J50" s="65"/>
      <c r="K50" s="52"/>
      <c r="L50" s="52"/>
      <c r="M50" s="52"/>
      <c r="N50" s="52"/>
    </row>
    <row r="51" spans="1:14" x14ac:dyDescent="0.2">
      <c r="A51" s="100">
        <f t="shared" si="0"/>
        <v>49</v>
      </c>
      <c r="B51" s="60"/>
      <c r="C51" s="59"/>
      <c r="D51" s="58"/>
      <c r="E51" s="58"/>
      <c r="F51" s="58"/>
      <c r="G51" s="70" t="str">
        <f t="shared" si="1"/>
        <v/>
      </c>
      <c r="H51" s="71" t="str">
        <f t="shared" si="2"/>
        <v/>
      </c>
      <c r="I51" s="52"/>
      <c r="J51" s="65"/>
      <c r="K51" s="52"/>
      <c r="L51" s="52"/>
      <c r="M51" s="52"/>
      <c r="N51" s="52"/>
    </row>
    <row r="52" spans="1:14" x14ac:dyDescent="0.2">
      <c r="A52" s="72">
        <f t="shared" si="0"/>
        <v>50</v>
      </c>
      <c r="B52" s="61"/>
      <c r="C52" s="62"/>
      <c r="D52" s="63"/>
      <c r="E52" s="63"/>
      <c r="F52" s="63"/>
      <c r="G52" s="73" t="str">
        <f t="shared" si="1"/>
        <v/>
      </c>
      <c r="H52" s="76" t="str">
        <f t="shared" si="2"/>
        <v/>
      </c>
      <c r="I52" s="52"/>
      <c r="J52" s="65"/>
      <c r="K52" s="52"/>
      <c r="L52" s="52"/>
      <c r="M52" s="52"/>
      <c r="N52" s="52"/>
    </row>
    <row r="53" spans="1:14" x14ac:dyDescent="0.2">
      <c r="A53" s="100">
        <f t="shared" si="0"/>
        <v>51</v>
      </c>
      <c r="B53" s="60"/>
      <c r="C53" s="59"/>
      <c r="D53" s="58"/>
      <c r="E53" s="58"/>
      <c r="F53" s="58"/>
      <c r="G53" s="70" t="str">
        <f t="shared" si="1"/>
        <v/>
      </c>
      <c r="H53" s="71" t="str">
        <f t="shared" si="2"/>
        <v/>
      </c>
      <c r="I53" s="52"/>
      <c r="J53" s="65"/>
      <c r="K53" s="52"/>
      <c r="L53" s="52"/>
      <c r="M53" s="52"/>
      <c r="N53" s="52"/>
    </row>
    <row r="54" spans="1:14" x14ac:dyDescent="0.2">
      <c r="A54" s="72">
        <f t="shared" si="0"/>
        <v>52</v>
      </c>
      <c r="B54" s="61"/>
      <c r="C54" s="62"/>
      <c r="D54" s="63"/>
      <c r="E54" s="63"/>
      <c r="F54" s="63"/>
      <c r="G54" s="73" t="str">
        <f t="shared" si="1"/>
        <v/>
      </c>
      <c r="H54" s="76" t="str">
        <f t="shared" si="2"/>
        <v/>
      </c>
      <c r="I54" s="52"/>
      <c r="J54" s="65"/>
      <c r="K54" s="52"/>
      <c r="L54" s="52"/>
      <c r="M54" s="52"/>
      <c r="N54" s="52"/>
    </row>
    <row r="55" spans="1:14" x14ac:dyDescent="0.2">
      <c r="A55" s="100">
        <f t="shared" si="0"/>
        <v>53</v>
      </c>
      <c r="B55" s="60"/>
      <c r="C55" s="59"/>
      <c r="D55" s="58"/>
      <c r="E55" s="58"/>
      <c r="F55" s="58"/>
      <c r="G55" s="70" t="str">
        <f t="shared" si="1"/>
        <v/>
      </c>
      <c r="H55" s="71" t="str">
        <f t="shared" si="2"/>
        <v/>
      </c>
      <c r="I55" s="52"/>
      <c r="J55" s="65"/>
      <c r="K55" s="52"/>
      <c r="L55" s="52"/>
      <c r="M55" s="52"/>
      <c r="N55" s="52"/>
    </row>
    <row r="56" spans="1:14" x14ac:dyDescent="0.2">
      <c r="A56" s="72">
        <f t="shared" si="0"/>
        <v>54</v>
      </c>
      <c r="B56" s="61"/>
      <c r="C56" s="62"/>
      <c r="D56" s="63"/>
      <c r="E56" s="63"/>
      <c r="F56" s="63"/>
      <c r="G56" s="73" t="str">
        <f t="shared" si="1"/>
        <v/>
      </c>
      <c r="H56" s="76" t="str">
        <f t="shared" si="2"/>
        <v/>
      </c>
      <c r="I56" s="52"/>
      <c r="J56" s="65"/>
      <c r="K56" s="52"/>
      <c r="L56" s="52"/>
      <c r="M56" s="52"/>
      <c r="N56" s="52"/>
    </row>
    <row r="57" spans="1:14" x14ac:dyDescent="0.2">
      <c r="A57" s="100">
        <f t="shared" si="0"/>
        <v>55</v>
      </c>
      <c r="B57" s="60"/>
      <c r="C57" s="59"/>
      <c r="D57" s="58"/>
      <c r="E57" s="58"/>
      <c r="F57" s="58"/>
      <c r="G57" s="70" t="str">
        <f t="shared" si="1"/>
        <v/>
      </c>
      <c r="H57" s="71" t="str">
        <f t="shared" si="2"/>
        <v/>
      </c>
      <c r="I57" s="52"/>
      <c r="J57" s="65"/>
      <c r="K57" s="52"/>
      <c r="L57" s="52"/>
      <c r="M57" s="52"/>
      <c r="N57" s="52"/>
    </row>
    <row r="58" spans="1:14" x14ac:dyDescent="0.2">
      <c r="A58" s="72">
        <f t="shared" si="0"/>
        <v>56</v>
      </c>
      <c r="B58" s="61"/>
      <c r="C58" s="62"/>
      <c r="D58" s="63"/>
      <c r="E58" s="63"/>
      <c r="F58" s="63"/>
      <c r="G58" s="73" t="str">
        <f t="shared" si="1"/>
        <v/>
      </c>
      <c r="H58" s="76" t="str">
        <f t="shared" si="2"/>
        <v/>
      </c>
      <c r="I58" s="52"/>
      <c r="J58" s="65"/>
      <c r="K58" s="52"/>
      <c r="L58" s="52"/>
      <c r="M58" s="52"/>
      <c r="N58" s="52"/>
    </row>
    <row r="59" spans="1:14" x14ac:dyDescent="0.2">
      <c r="A59" s="100">
        <f t="shared" si="0"/>
        <v>57</v>
      </c>
      <c r="B59" s="60"/>
      <c r="C59" s="59"/>
      <c r="D59" s="58"/>
      <c r="E59" s="58"/>
      <c r="F59" s="58"/>
      <c r="G59" s="70" t="str">
        <f t="shared" si="1"/>
        <v/>
      </c>
      <c r="H59" s="71" t="str">
        <f t="shared" si="2"/>
        <v/>
      </c>
      <c r="I59" s="52"/>
      <c r="J59" s="65"/>
      <c r="K59" s="52"/>
      <c r="L59" s="52"/>
      <c r="M59" s="52"/>
      <c r="N59" s="52"/>
    </row>
    <row r="60" spans="1:14" x14ac:dyDescent="0.2">
      <c r="A60" s="72">
        <f t="shared" si="0"/>
        <v>58</v>
      </c>
      <c r="B60" s="61"/>
      <c r="C60" s="62"/>
      <c r="D60" s="63"/>
      <c r="E60" s="63"/>
      <c r="F60" s="63"/>
      <c r="G60" s="73" t="str">
        <f t="shared" si="1"/>
        <v/>
      </c>
      <c r="H60" s="76" t="str">
        <f t="shared" si="2"/>
        <v/>
      </c>
      <c r="I60" s="52"/>
      <c r="J60" s="65"/>
      <c r="K60" s="52"/>
      <c r="L60" s="52"/>
      <c r="M60" s="52"/>
      <c r="N60" s="52"/>
    </row>
    <row r="61" spans="1:14" x14ac:dyDescent="0.2">
      <c r="A61" s="100">
        <f t="shared" si="0"/>
        <v>59</v>
      </c>
      <c r="B61" s="60"/>
      <c r="C61" s="59"/>
      <c r="D61" s="58"/>
      <c r="E61" s="58"/>
      <c r="F61" s="58"/>
      <c r="G61" s="70" t="str">
        <f t="shared" si="1"/>
        <v/>
      </c>
      <c r="H61" s="71" t="str">
        <f t="shared" si="2"/>
        <v/>
      </c>
      <c r="I61" s="52"/>
      <c r="J61" s="65"/>
      <c r="K61" s="52"/>
      <c r="L61" s="52"/>
      <c r="M61" s="52"/>
      <c r="N61" s="52"/>
    </row>
    <row r="62" spans="1:14" x14ac:dyDescent="0.2">
      <c r="A62" s="72">
        <f t="shared" si="0"/>
        <v>60</v>
      </c>
      <c r="B62" s="61"/>
      <c r="C62" s="62"/>
      <c r="D62" s="63"/>
      <c r="E62" s="63"/>
      <c r="F62" s="63"/>
      <c r="G62" s="73" t="str">
        <f t="shared" si="1"/>
        <v/>
      </c>
      <c r="H62" s="76" t="str">
        <f t="shared" si="2"/>
        <v/>
      </c>
      <c r="I62" s="52"/>
      <c r="J62" s="65"/>
      <c r="K62" s="52"/>
      <c r="L62" s="52"/>
      <c r="M62" s="52"/>
      <c r="N62" s="52"/>
    </row>
    <row r="63" spans="1:14" x14ac:dyDescent="0.2">
      <c r="A63" s="100">
        <f t="shared" si="0"/>
        <v>61</v>
      </c>
      <c r="B63" s="60"/>
      <c r="C63" s="59"/>
      <c r="D63" s="58"/>
      <c r="E63" s="58"/>
      <c r="F63" s="58"/>
      <c r="G63" s="70" t="str">
        <f t="shared" si="1"/>
        <v/>
      </c>
      <c r="H63" s="71" t="str">
        <f t="shared" si="2"/>
        <v/>
      </c>
      <c r="I63" s="52"/>
      <c r="J63" s="65"/>
      <c r="K63" s="52"/>
      <c r="L63" s="52"/>
      <c r="M63" s="52"/>
      <c r="N63" s="52"/>
    </row>
    <row r="64" spans="1:14" x14ac:dyDescent="0.2">
      <c r="A64" s="72">
        <f t="shared" si="0"/>
        <v>62</v>
      </c>
      <c r="B64" s="61"/>
      <c r="C64" s="62"/>
      <c r="D64" s="63"/>
      <c r="E64" s="63"/>
      <c r="F64" s="63"/>
      <c r="G64" s="73" t="str">
        <f t="shared" si="1"/>
        <v/>
      </c>
      <c r="H64" s="76" t="str">
        <f t="shared" si="2"/>
        <v/>
      </c>
      <c r="I64" s="52"/>
      <c r="J64" s="65"/>
      <c r="K64" s="52"/>
      <c r="L64" s="52"/>
      <c r="M64" s="52"/>
      <c r="N64" s="52"/>
    </row>
    <row r="65" spans="1:14" x14ac:dyDescent="0.2">
      <c r="A65" s="100">
        <f t="shared" si="0"/>
        <v>63</v>
      </c>
      <c r="B65" s="60"/>
      <c r="C65" s="59"/>
      <c r="D65" s="58"/>
      <c r="E65" s="58"/>
      <c r="F65" s="58"/>
      <c r="G65" s="70" t="str">
        <f t="shared" si="1"/>
        <v/>
      </c>
      <c r="H65" s="71" t="str">
        <f t="shared" si="2"/>
        <v/>
      </c>
      <c r="I65" s="52"/>
      <c r="J65" s="65"/>
      <c r="K65" s="52"/>
      <c r="L65" s="52"/>
      <c r="M65" s="52"/>
      <c r="N65" s="52"/>
    </row>
    <row r="66" spans="1:14" x14ac:dyDescent="0.2">
      <c r="A66" s="72">
        <f t="shared" si="0"/>
        <v>64</v>
      </c>
      <c r="B66" s="61"/>
      <c r="C66" s="62"/>
      <c r="D66" s="63"/>
      <c r="E66" s="63"/>
      <c r="F66" s="63"/>
      <c r="G66" s="73" t="str">
        <f t="shared" si="1"/>
        <v/>
      </c>
      <c r="H66" s="76" t="str">
        <f t="shared" si="2"/>
        <v/>
      </c>
      <c r="I66" s="52"/>
      <c r="J66" s="65"/>
      <c r="K66" s="52"/>
      <c r="L66" s="52"/>
      <c r="M66" s="52"/>
      <c r="N66" s="52"/>
    </row>
    <row r="67" spans="1:14" x14ac:dyDescent="0.2">
      <c r="A67" s="100">
        <f t="shared" si="0"/>
        <v>65</v>
      </c>
      <c r="B67" s="60"/>
      <c r="C67" s="59"/>
      <c r="D67" s="58"/>
      <c r="E67" s="58"/>
      <c r="F67" s="58"/>
      <c r="G67" s="70" t="str">
        <f t="shared" si="1"/>
        <v/>
      </c>
      <c r="H67" s="71" t="str">
        <f t="shared" si="2"/>
        <v/>
      </c>
      <c r="I67" s="52"/>
      <c r="J67" s="65"/>
      <c r="K67" s="52"/>
      <c r="L67" s="52"/>
      <c r="M67" s="52"/>
      <c r="N67" s="52"/>
    </row>
    <row r="68" spans="1:14" x14ac:dyDescent="0.2">
      <c r="A68" s="72">
        <f t="shared" si="0"/>
        <v>66</v>
      </c>
      <c r="B68" s="61"/>
      <c r="C68" s="62"/>
      <c r="D68" s="63"/>
      <c r="E68" s="63"/>
      <c r="F68" s="63"/>
      <c r="G68" s="73" t="str">
        <f t="shared" si="1"/>
        <v/>
      </c>
      <c r="H68" s="76" t="str">
        <f t="shared" si="2"/>
        <v/>
      </c>
      <c r="I68" s="52"/>
      <c r="J68" s="65"/>
      <c r="K68" s="52"/>
      <c r="L68" s="52"/>
      <c r="M68" s="52"/>
      <c r="N68" s="52"/>
    </row>
    <row r="69" spans="1:14" x14ac:dyDescent="0.2">
      <c r="A69" s="100">
        <f t="shared" ref="A69:A132" si="3">+A68+1</f>
        <v>67</v>
      </c>
      <c r="B69" s="60"/>
      <c r="C69" s="59"/>
      <c r="D69" s="58"/>
      <c r="E69" s="58"/>
      <c r="F69" s="58"/>
      <c r="G69" s="70" t="str">
        <f t="shared" ref="G69:G132" si="4">IF(ISBLANK(D69),"",
IF(D69="EE",IF(E69&gt;=3,IF(F69&gt;=5,"Complexa","Média"),
IF(E69&gt;=2,IF(F69&gt;=16,"Complexa",IF(F69&lt;=4,"Simples","Média")),
IF(F69&lt;=15,"Simples","Média"))),
IF(OR(D69="SE",D69="CE"),IF(E69&gt;=4,IF(F69&gt;=6,"Complexa","Média"),
IF(E69&gt;=2,IF(F69&gt;=20,"Complexa",IF(F69&lt;=5,"Simples","Média")),
IF(F69&lt;=19,"Simples","Média"))),
IF(OR(D69="ALI",D69="AIE"),IF(E69&gt;=6,IF(F69&gt;=20,"Complexa","Média"),
IF(E69&gt;=2,IF(F69&gt;=51,"Complexa",IF(F69&lt;=19,"Simples","Média")),
IF(F69&lt;=50,"Simples","Média")))))))</f>
        <v/>
      </c>
      <c r="H69" s="71" t="str">
        <f t="shared" ref="H69:H132" si="5">IF(ISBLANK(D69),"",IF(D69="ALI",IF(G69="Simples",7,IF(G69="Média",10,15)),IF(G69="Simples",5,IF(G69="Média",7,10))))</f>
        <v/>
      </c>
      <c r="I69" s="52"/>
      <c r="J69" s="65"/>
      <c r="K69" s="52"/>
      <c r="L69" s="52"/>
      <c r="M69" s="52"/>
      <c r="N69" s="52"/>
    </row>
    <row r="70" spans="1:14" x14ac:dyDescent="0.2">
      <c r="A70" s="72">
        <f t="shared" si="3"/>
        <v>68</v>
      </c>
      <c r="B70" s="61"/>
      <c r="C70" s="62"/>
      <c r="D70" s="63"/>
      <c r="E70" s="63"/>
      <c r="F70" s="63"/>
      <c r="G70" s="73" t="str">
        <f t="shared" si="4"/>
        <v/>
      </c>
      <c r="H70" s="76" t="str">
        <f t="shared" si="5"/>
        <v/>
      </c>
      <c r="I70" s="52"/>
      <c r="J70" s="65"/>
      <c r="K70" s="52"/>
      <c r="L70" s="52"/>
      <c r="M70" s="52"/>
      <c r="N70" s="52"/>
    </row>
    <row r="71" spans="1:14" x14ac:dyDescent="0.2">
      <c r="A71" s="100">
        <f t="shared" si="3"/>
        <v>69</v>
      </c>
      <c r="B71" s="60"/>
      <c r="C71" s="59"/>
      <c r="D71" s="58"/>
      <c r="E71" s="58"/>
      <c r="F71" s="58"/>
      <c r="G71" s="70" t="str">
        <f t="shared" si="4"/>
        <v/>
      </c>
      <c r="H71" s="71" t="str">
        <f t="shared" si="5"/>
        <v/>
      </c>
      <c r="I71" s="52"/>
      <c r="J71" s="65"/>
      <c r="K71" s="52"/>
      <c r="L71" s="52"/>
      <c r="M71" s="52"/>
      <c r="N71" s="52"/>
    </row>
    <row r="72" spans="1:14" x14ac:dyDescent="0.2">
      <c r="A72" s="72">
        <f t="shared" si="3"/>
        <v>70</v>
      </c>
      <c r="B72" s="61"/>
      <c r="C72" s="62"/>
      <c r="D72" s="63"/>
      <c r="E72" s="63"/>
      <c r="F72" s="63"/>
      <c r="G72" s="73" t="str">
        <f t="shared" si="4"/>
        <v/>
      </c>
      <c r="H72" s="76" t="str">
        <f t="shared" si="5"/>
        <v/>
      </c>
      <c r="I72" s="52"/>
      <c r="J72" s="65"/>
      <c r="K72" s="52"/>
      <c r="L72" s="52"/>
      <c r="M72" s="52"/>
      <c r="N72" s="52"/>
    </row>
    <row r="73" spans="1:14" x14ac:dyDescent="0.2">
      <c r="A73" s="100">
        <f t="shared" si="3"/>
        <v>71</v>
      </c>
      <c r="B73" s="60"/>
      <c r="C73" s="59"/>
      <c r="D73" s="58"/>
      <c r="E73" s="58"/>
      <c r="F73" s="58"/>
      <c r="G73" s="70" t="str">
        <f t="shared" si="4"/>
        <v/>
      </c>
      <c r="H73" s="71" t="str">
        <f t="shared" si="5"/>
        <v/>
      </c>
      <c r="I73" s="52"/>
      <c r="J73" s="65"/>
      <c r="K73" s="52"/>
      <c r="L73" s="52"/>
      <c r="M73" s="52"/>
      <c r="N73" s="52"/>
    </row>
    <row r="74" spans="1:14" x14ac:dyDescent="0.2">
      <c r="A74" s="72">
        <f t="shared" si="3"/>
        <v>72</v>
      </c>
      <c r="B74" s="61"/>
      <c r="C74" s="62"/>
      <c r="D74" s="63"/>
      <c r="E74" s="63"/>
      <c r="F74" s="63"/>
      <c r="G74" s="73" t="str">
        <f t="shared" si="4"/>
        <v/>
      </c>
      <c r="H74" s="76" t="str">
        <f t="shared" si="5"/>
        <v/>
      </c>
      <c r="I74" s="52"/>
      <c r="J74" s="65"/>
      <c r="K74" s="52"/>
      <c r="L74" s="52"/>
      <c r="M74" s="52"/>
      <c r="N74" s="52"/>
    </row>
    <row r="75" spans="1:14" x14ac:dyDescent="0.2">
      <c r="A75" s="100">
        <f t="shared" si="3"/>
        <v>73</v>
      </c>
      <c r="B75" s="60"/>
      <c r="C75" s="59"/>
      <c r="D75" s="58"/>
      <c r="E75" s="58"/>
      <c r="F75" s="58"/>
      <c r="G75" s="70" t="str">
        <f t="shared" si="4"/>
        <v/>
      </c>
      <c r="H75" s="71" t="str">
        <f t="shared" si="5"/>
        <v/>
      </c>
      <c r="I75" s="52"/>
      <c r="J75" s="65"/>
      <c r="K75" s="52"/>
      <c r="L75" s="52"/>
      <c r="M75" s="52"/>
      <c r="N75" s="52"/>
    </row>
    <row r="76" spans="1:14" x14ac:dyDescent="0.2">
      <c r="A76" s="72">
        <f t="shared" si="3"/>
        <v>74</v>
      </c>
      <c r="B76" s="61"/>
      <c r="C76" s="62"/>
      <c r="D76" s="63"/>
      <c r="E76" s="63"/>
      <c r="F76" s="63"/>
      <c r="G76" s="73" t="str">
        <f t="shared" si="4"/>
        <v/>
      </c>
      <c r="H76" s="76" t="str">
        <f t="shared" si="5"/>
        <v/>
      </c>
      <c r="I76" s="52"/>
      <c r="J76" s="65"/>
      <c r="K76" s="52"/>
      <c r="L76" s="52"/>
      <c r="M76" s="52"/>
      <c r="N76" s="52"/>
    </row>
    <row r="77" spans="1:14" x14ac:dyDescent="0.2">
      <c r="A77" s="100">
        <f t="shared" si="3"/>
        <v>75</v>
      </c>
      <c r="B77" s="60"/>
      <c r="C77" s="59"/>
      <c r="D77" s="58"/>
      <c r="E77" s="58"/>
      <c r="F77" s="58"/>
      <c r="G77" s="70" t="str">
        <f t="shared" si="4"/>
        <v/>
      </c>
      <c r="H77" s="71" t="str">
        <f t="shared" si="5"/>
        <v/>
      </c>
      <c r="I77" s="52"/>
      <c r="J77" s="65"/>
      <c r="K77" s="52"/>
      <c r="L77" s="52"/>
      <c r="M77" s="52"/>
      <c r="N77" s="52"/>
    </row>
    <row r="78" spans="1:14" x14ac:dyDescent="0.2">
      <c r="A78" s="72">
        <f t="shared" si="3"/>
        <v>76</v>
      </c>
      <c r="B78" s="61"/>
      <c r="C78" s="62"/>
      <c r="D78" s="63"/>
      <c r="E78" s="63"/>
      <c r="F78" s="63"/>
      <c r="G78" s="73" t="str">
        <f t="shared" si="4"/>
        <v/>
      </c>
      <c r="H78" s="76" t="str">
        <f t="shared" si="5"/>
        <v/>
      </c>
      <c r="I78" s="52"/>
      <c r="J78" s="65"/>
      <c r="K78" s="52"/>
      <c r="L78" s="52"/>
      <c r="M78" s="52"/>
      <c r="N78" s="52"/>
    </row>
    <row r="79" spans="1:14" x14ac:dyDescent="0.2">
      <c r="A79" s="100">
        <f t="shared" si="3"/>
        <v>77</v>
      </c>
      <c r="B79" s="60"/>
      <c r="C79" s="59"/>
      <c r="D79" s="58"/>
      <c r="E79" s="58"/>
      <c r="F79" s="58"/>
      <c r="G79" s="70" t="str">
        <f t="shared" si="4"/>
        <v/>
      </c>
      <c r="H79" s="71" t="str">
        <f t="shared" si="5"/>
        <v/>
      </c>
      <c r="I79" s="52"/>
      <c r="J79" s="65"/>
      <c r="K79" s="52"/>
      <c r="L79" s="52"/>
      <c r="M79" s="52"/>
      <c r="N79" s="52"/>
    </row>
    <row r="80" spans="1:14" x14ac:dyDescent="0.2">
      <c r="A80" s="72">
        <f t="shared" si="3"/>
        <v>78</v>
      </c>
      <c r="B80" s="61"/>
      <c r="C80" s="62"/>
      <c r="D80" s="63"/>
      <c r="E80" s="63"/>
      <c r="F80" s="63"/>
      <c r="G80" s="73" t="str">
        <f t="shared" si="4"/>
        <v/>
      </c>
      <c r="H80" s="76" t="str">
        <f t="shared" si="5"/>
        <v/>
      </c>
      <c r="I80" s="52"/>
      <c r="J80" s="65"/>
      <c r="K80" s="52"/>
      <c r="L80" s="52"/>
      <c r="M80" s="52"/>
      <c r="N80" s="52"/>
    </row>
    <row r="81" spans="1:14" x14ac:dyDescent="0.2">
      <c r="A81" s="100">
        <f t="shared" si="3"/>
        <v>79</v>
      </c>
      <c r="B81" s="60"/>
      <c r="C81" s="59"/>
      <c r="D81" s="58"/>
      <c r="E81" s="58"/>
      <c r="F81" s="58"/>
      <c r="G81" s="70" t="str">
        <f t="shared" si="4"/>
        <v/>
      </c>
      <c r="H81" s="71" t="str">
        <f t="shared" si="5"/>
        <v/>
      </c>
      <c r="I81" s="52"/>
      <c r="J81" s="65"/>
      <c r="K81" s="52"/>
      <c r="L81" s="52"/>
      <c r="M81" s="52"/>
      <c r="N81" s="52"/>
    </row>
    <row r="82" spans="1:14" x14ac:dyDescent="0.2">
      <c r="A82" s="72">
        <f t="shared" si="3"/>
        <v>80</v>
      </c>
      <c r="B82" s="61"/>
      <c r="C82" s="62"/>
      <c r="D82" s="63"/>
      <c r="E82" s="63"/>
      <c r="F82" s="63"/>
      <c r="G82" s="73" t="str">
        <f t="shared" si="4"/>
        <v/>
      </c>
      <c r="H82" s="76" t="str">
        <f t="shared" si="5"/>
        <v/>
      </c>
      <c r="I82" s="52"/>
      <c r="J82" s="65"/>
      <c r="K82" s="52"/>
      <c r="L82" s="52"/>
      <c r="M82" s="52"/>
      <c r="N82" s="52"/>
    </row>
    <row r="83" spans="1:14" x14ac:dyDescent="0.2">
      <c r="A83" s="100">
        <f t="shared" si="3"/>
        <v>81</v>
      </c>
      <c r="B83" s="60"/>
      <c r="C83" s="59"/>
      <c r="D83" s="58"/>
      <c r="E83" s="58"/>
      <c r="F83" s="58"/>
      <c r="G83" s="70" t="str">
        <f t="shared" si="4"/>
        <v/>
      </c>
      <c r="H83" s="71" t="str">
        <f t="shared" si="5"/>
        <v/>
      </c>
      <c r="I83" s="52"/>
      <c r="J83" s="65"/>
      <c r="K83" s="52"/>
      <c r="L83" s="52"/>
      <c r="M83" s="52"/>
      <c r="N83" s="52"/>
    </row>
    <row r="84" spans="1:14" x14ac:dyDescent="0.2">
      <c r="A84" s="72">
        <f t="shared" si="3"/>
        <v>82</v>
      </c>
      <c r="B84" s="61"/>
      <c r="C84" s="62"/>
      <c r="D84" s="63"/>
      <c r="E84" s="63"/>
      <c r="F84" s="63"/>
      <c r="G84" s="73" t="str">
        <f t="shared" si="4"/>
        <v/>
      </c>
      <c r="H84" s="76" t="str">
        <f t="shared" si="5"/>
        <v/>
      </c>
      <c r="I84" s="52"/>
      <c r="J84" s="65"/>
      <c r="K84" s="52"/>
      <c r="L84" s="52"/>
      <c r="M84" s="52"/>
      <c r="N84" s="52"/>
    </row>
    <row r="85" spans="1:14" x14ac:dyDescent="0.2">
      <c r="A85" s="100">
        <f t="shared" si="3"/>
        <v>83</v>
      </c>
      <c r="B85" s="60"/>
      <c r="C85" s="59"/>
      <c r="D85" s="58"/>
      <c r="E85" s="58"/>
      <c r="F85" s="58"/>
      <c r="G85" s="70" t="str">
        <f t="shared" si="4"/>
        <v/>
      </c>
      <c r="H85" s="71" t="str">
        <f t="shared" si="5"/>
        <v/>
      </c>
      <c r="I85" s="52"/>
      <c r="J85" s="65"/>
      <c r="K85" s="52"/>
      <c r="L85" s="52"/>
      <c r="M85" s="52"/>
      <c r="N85" s="52"/>
    </row>
    <row r="86" spans="1:14" x14ac:dyDescent="0.2">
      <c r="A86" s="72">
        <f t="shared" si="3"/>
        <v>84</v>
      </c>
      <c r="B86" s="61"/>
      <c r="C86" s="62"/>
      <c r="D86" s="63"/>
      <c r="E86" s="63"/>
      <c r="F86" s="63"/>
      <c r="G86" s="73" t="str">
        <f t="shared" si="4"/>
        <v/>
      </c>
      <c r="H86" s="76" t="str">
        <f t="shared" si="5"/>
        <v/>
      </c>
      <c r="I86" s="52"/>
      <c r="J86" s="65"/>
      <c r="K86" s="52"/>
      <c r="L86" s="52"/>
      <c r="M86" s="52"/>
      <c r="N86" s="52"/>
    </row>
    <row r="87" spans="1:14" x14ac:dyDescent="0.2">
      <c r="A87" s="100">
        <f t="shared" si="3"/>
        <v>85</v>
      </c>
      <c r="B87" s="60"/>
      <c r="C87" s="59"/>
      <c r="D87" s="58"/>
      <c r="E87" s="58"/>
      <c r="F87" s="58"/>
      <c r="G87" s="70" t="str">
        <f t="shared" si="4"/>
        <v/>
      </c>
      <c r="H87" s="71" t="str">
        <f t="shared" si="5"/>
        <v/>
      </c>
      <c r="I87" s="52"/>
      <c r="J87" s="65"/>
      <c r="K87" s="52"/>
      <c r="L87" s="52"/>
      <c r="M87" s="52"/>
      <c r="N87" s="52"/>
    </row>
    <row r="88" spans="1:14" x14ac:dyDescent="0.2">
      <c r="A88" s="72">
        <f t="shared" si="3"/>
        <v>86</v>
      </c>
      <c r="B88" s="61"/>
      <c r="C88" s="62"/>
      <c r="D88" s="63"/>
      <c r="E88" s="63"/>
      <c r="F88" s="63"/>
      <c r="G88" s="73" t="str">
        <f t="shared" si="4"/>
        <v/>
      </c>
      <c r="H88" s="76" t="str">
        <f t="shared" si="5"/>
        <v/>
      </c>
      <c r="I88" s="52"/>
      <c r="J88" s="65"/>
      <c r="K88" s="52"/>
      <c r="L88" s="52"/>
      <c r="M88" s="52"/>
      <c r="N88" s="52"/>
    </row>
    <row r="89" spans="1:14" x14ac:dyDescent="0.2">
      <c r="A89" s="100">
        <f t="shared" si="3"/>
        <v>87</v>
      </c>
      <c r="B89" s="60"/>
      <c r="C89" s="59"/>
      <c r="D89" s="58"/>
      <c r="E89" s="58"/>
      <c r="F89" s="58"/>
      <c r="G89" s="70" t="str">
        <f t="shared" si="4"/>
        <v/>
      </c>
      <c r="H89" s="71" t="str">
        <f t="shared" si="5"/>
        <v/>
      </c>
      <c r="I89" s="52"/>
      <c r="J89" s="65"/>
      <c r="K89" s="52"/>
      <c r="L89" s="52"/>
      <c r="M89" s="52"/>
      <c r="N89" s="52"/>
    </row>
    <row r="90" spans="1:14" x14ac:dyDescent="0.2">
      <c r="A90" s="72">
        <f t="shared" si="3"/>
        <v>88</v>
      </c>
      <c r="B90" s="61"/>
      <c r="C90" s="62"/>
      <c r="D90" s="63"/>
      <c r="E90" s="63"/>
      <c r="F90" s="63"/>
      <c r="G90" s="73" t="str">
        <f t="shared" si="4"/>
        <v/>
      </c>
      <c r="H90" s="76" t="str">
        <f t="shared" si="5"/>
        <v/>
      </c>
      <c r="I90" s="52"/>
      <c r="J90" s="65"/>
      <c r="K90" s="52"/>
      <c r="L90" s="52"/>
      <c r="M90" s="52"/>
      <c r="N90" s="52"/>
    </row>
    <row r="91" spans="1:14" x14ac:dyDescent="0.2">
      <c r="A91" s="100">
        <f t="shared" si="3"/>
        <v>89</v>
      </c>
      <c r="B91" s="60"/>
      <c r="C91" s="59"/>
      <c r="D91" s="58"/>
      <c r="E91" s="58"/>
      <c r="F91" s="58"/>
      <c r="G91" s="70" t="str">
        <f t="shared" si="4"/>
        <v/>
      </c>
      <c r="H91" s="71" t="str">
        <f t="shared" si="5"/>
        <v/>
      </c>
      <c r="I91" s="52"/>
      <c r="J91" s="65"/>
      <c r="K91" s="52"/>
      <c r="L91" s="52"/>
      <c r="M91" s="52"/>
      <c r="N91" s="52"/>
    </row>
    <row r="92" spans="1:14" x14ac:dyDescent="0.2">
      <c r="A92" s="72">
        <f t="shared" si="3"/>
        <v>90</v>
      </c>
      <c r="B92" s="61"/>
      <c r="C92" s="62"/>
      <c r="D92" s="63"/>
      <c r="E92" s="63"/>
      <c r="F92" s="63"/>
      <c r="G92" s="73" t="str">
        <f t="shared" si="4"/>
        <v/>
      </c>
      <c r="H92" s="76" t="str">
        <f t="shared" si="5"/>
        <v/>
      </c>
      <c r="I92" s="52"/>
      <c r="J92" s="65"/>
      <c r="K92" s="52"/>
      <c r="L92" s="52"/>
      <c r="M92" s="52"/>
      <c r="N92" s="52"/>
    </row>
    <row r="93" spans="1:14" x14ac:dyDescent="0.2">
      <c r="A93" s="100">
        <f t="shared" si="3"/>
        <v>91</v>
      </c>
      <c r="B93" s="60"/>
      <c r="C93" s="59"/>
      <c r="D93" s="58"/>
      <c r="E93" s="58"/>
      <c r="F93" s="58"/>
      <c r="G93" s="70" t="str">
        <f t="shared" si="4"/>
        <v/>
      </c>
      <c r="H93" s="71" t="str">
        <f t="shared" si="5"/>
        <v/>
      </c>
      <c r="I93" s="52"/>
      <c r="J93" s="65"/>
      <c r="K93" s="52"/>
      <c r="L93" s="52"/>
      <c r="M93" s="52"/>
      <c r="N93" s="52"/>
    </row>
    <row r="94" spans="1:14" x14ac:dyDescent="0.2">
      <c r="A94" s="72">
        <f t="shared" si="3"/>
        <v>92</v>
      </c>
      <c r="B94" s="61"/>
      <c r="C94" s="62"/>
      <c r="D94" s="63"/>
      <c r="E94" s="63"/>
      <c r="F94" s="63"/>
      <c r="G94" s="73" t="str">
        <f t="shared" si="4"/>
        <v/>
      </c>
      <c r="H94" s="76" t="str">
        <f t="shared" si="5"/>
        <v/>
      </c>
      <c r="I94" s="52"/>
      <c r="J94" s="65"/>
      <c r="K94" s="52"/>
      <c r="L94" s="52"/>
      <c r="M94" s="52"/>
      <c r="N94" s="52"/>
    </row>
    <row r="95" spans="1:14" x14ac:dyDescent="0.2">
      <c r="A95" s="100">
        <f t="shared" si="3"/>
        <v>93</v>
      </c>
      <c r="B95" s="60"/>
      <c r="C95" s="59"/>
      <c r="D95" s="58"/>
      <c r="E95" s="58"/>
      <c r="F95" s="58"/>
      <c r="G95" s="70" t="str">
        <f t="shared" si="4"/>
        <v/>
      </c>
      <c r="H95" s="71" t="str">
        <f t="shared" si="5"/>
        <v/>
      </c>
      <c r="I95" s="52"/>
      <c r="J95" s="65"/>
      <c r="K95" s="52"/>
      <c r="L95" s="52"/>
      <c r="M95" s="52"/>
      <c r="N95" s="52"/>
    </row>
    <row r="96" spans="1:14" x14ac:dyDescent="0.2">
      <c r="A96" s="72">
        <f t="shared" si="3"/>
        <v>94</v>
      </c>
      <c r="B96" s="61"/>
      <c r="C96" s="62"/>
      <c r="D96" s="63"/>
      <c r="E96" s="63"/>
      <c r="F96" s="63"/>
      <c r="G96" s="73" t="str">
        <f t="shared" si="4"/>
        <v/>
      </c>
      <c r="H96" s="76" t="str">
        <f t="shared" si="5"/>
        <v/>
      </c>
      <c r="I96" s="52"/>
      <c r="J96" s="65"/>
      <c r="K96" s="52"/>
      <c r="L96" s="52"/>
      <c r="M96" s="52"/>
      <c r="N96" s="52"/>
    </row>
    <row r="97" spans="1:14" x14ac:dyDescent="0.2">
      <c r="A97" s="100">
        <f t="shared" si="3"/>
        <v>95</v>
      </c>
      <c r="B97" s="60"/>
      <c r="C97" s="59"/>
      <c r="D97" s="58"/>
      <c r="E97" s="58"/>
      <c r="F97" s="58"/>
      <c r="G97" s="70" t="str">
        <f t="shared" si="4"/>
        <v/>
      </c>
      <c r="H97" s="71" t="str">
        <f t="shared" si="5"/>
        <v/>
      </c>
      <c r="I97" s="52"/>
      <c r="J97" s="65"/>
      <c r="K97" s="52"/>
      <c r="L97" s="52"/>
      <c r="M97" s="52"/>
      <c r="N97" s="52"/>
    </row>
    <row r="98" spans="1:14" x14ac:dyDescent="0.2">
      <c r="A98" s="72">
        <f t="shared" si="3"/>
        <v>96</v>
      </c>
      <c r="B98" s="61"/>
      <c r="C98" s="62"/>
      <c r="D98" s="63"/>
      <c r="E98" s="63"/>
      <c r="F98" s="63"/>
      <c r="G98" s="73" t="str">
        <f t="shared" si="4"/>
        <v/>
      </c>
      <c r="H98" s="76" t="str">
        <f t="shared" si="5"/>
        <v/>
      </c>
      <c r="I98" s="52"/>
      <c r="J98" s="65"/>
      <c r="K98" s="52"/>
      <c r="L98" s="52"/>
      <c r="M98" s="52"/>
      <c r="N98" s="52"/>
    </row>
    <row r="99" spans="1:14" x14ac:dyDescent="0.2">
      <c r="A99" s="100">
        <f t="shared" si="3"/>
        <v>97</v>
      </c>
      <c r="B99" s="60"/>
      <c r="C99" s="59"/>
      <c r="D99" s="58"/>
      <c r="E99" s="58"/>
      <c r="F99" s="58"/>
      <c r="G99" s="70" t="str">
        <f t="shared" si="4"/>
        <v/>
      </c>
      <c r="H99" s="71" t="str">
        <f t="shared" si="5"/>
        <v/>
      </c>
      <c r="I99" s="52"/>
      <c r="J99" s="65"/>
      <c r="K99" s="52"/>
      <c r="L99" s="52"/>
      <c r="M99" s="52"/>
      <c r="N99" s="52"/>
    </row>
    <row r="100" spans="1:14" x14ac:dyDescent="0.2">
      <c r="A100" s="72">
        <f t="shared" si="3"/>
        <v>98</v>
      </c>
      <c r="B100" s="61"/>
      <c r="C100" s="62"/>
      <c r="D100" s="63"/>
      <c r="E100" s="63"/>
      <c r="F100" s="63"/>
      <c r="G100" s="73" t="str">
        <f t="shared" si="4"/>
        <v/>
      </c>
      <c r="H100" s="76" t="str">
        <f t="shared" si="5"/>
        <v/>
      </c>
      <c r="I100" s="52"/>
      <c r="J100" s="65"/>
      <c r="K100" s="52"/>
      <c r="L100" s="52"/>
      <c r="M100" s="52"/>
      <c r="N100" s="52"/>
    </row>
    <row r="101" spans="1:14" x14ac:dyDescent="0.2">
      <c r="A101" s="100">
        <f t="shared" si="3"/>
        <v>99</v>
      </c>
      <c r="B101" s="60"/>
      <c r="C101" s="59"/>
      <c r="D101" s="58"/>
      <c r="E101" s="58"/>
      <c r="F101" s="58"/>
      <c r="G101" s="70" t="str">
        <f t="shared" si="4"/>
        <v/>
      </c>
      <c r="H101" s="71" t="str">
        <f t="shared" si="5"/>
        <v/>
      </c>
      <c r="I101" s="52"/>
      <c r="J101" s="65"/>
      <c r="K101" s="52"/>
      <c r="L101" s="52"/>
      <c r="M101" s="52"/>
      <c r="N101" s="52"/>
    </row>
    <row r="102" spans="1:14" x14ac:dyDescent="0.2">
      <c r="A102" s="72">
        <f t="shared" si="3"/>
        <v>100</v>
      </c>
      <c r="B102" s="61"/>
      <c r="C102" s="62"/>
      <c r="D102" s="63"/>
      <c r="E102" s="63"/>
      <c r="F102" s="63"/>
      <c r="G102" s="73" t="str">
        <f t="shared" si="4"/>
        <v/>
      </c>
      <c r="H102" s="76" t="str">
        <f t="shared" si="5"/>
        <v/>
      </c>
      <c r="I102" s="52"/>
      <c r="J102" s="65"/>
      <c r="K102" s="52"/>
      <c r="L102" s="52"/>
      <c r="M102" s="52"/>
      <c r="N102" s="52"/>
    </row>
    <row r="103" spans="1:14" x14ac:dyDescent="0.2">
      <c r="A103" s="100">
        <f t="shared" si="3"/>
        <v>101</v>
      </c>
      <c r="B103" s="60"/>
      <c r="C103" s="59"/>
      <c r="D103" s="58"/>
      <c r="E103" s="58"/>
      <c r="F103" s="58"/>
      <c r="G103" s="70" t="str">
        <f t="shared" si="4"/>
        <v/>
      </c>
      <c r="H103" s="71" t="str">
        <f t="shared" si="5"/>
        <v/>
      </c>
      <c r="I103" s="52"/>
      <c r="J103" s="65"/>
      <c r="K103" s="52"/>
      <c r="L103" s="52"/>
      <c r="M103" s="52"/>
      <c r="N103" s="52"/>
    </row>
    <row r="104" spans="1:14" x14ac:dyDescent="0.2">
      <c r="A104" s="72">
        <f t="shared" si="3"/>
        <v>102</v>
      </c>
      <c r="B104" s="61"/>
      <c r="C104" s="62"/>
      <c r="D104" s="63"/>
      <c r="E104" s="63"/>
      <c r="F104" s="63"/>
      <c r="G104" s="73" t="str">
        <f t="shared" si="4"/>
        <v/>
      </c>
      <c r="H104" s="76" t="str">
        <f t="shared" si="5"/>
        <v/>
      </c>
      <c r="I104" s="52"/>
      <c r="J104" s="65"/>
      <c r="K104" s="52"/>
      <c r="L104" s="52"/>
      <c r="M104" s="52"/>
      <c r="N104" s="52"/>
    </row>
    <row r="105" spans="1:14" x14ac:dyDescent="0.2">
      <c r="A105" s="100">
        <f t="shared" si="3"/>
        <v>103</v>
      </c>
      <c r="B105" s="60"/>
      <c r="C105" s="59"/>
      <c r="D105" s="58"/>
      <c r="E105" s="58"/>
      <c r="F105" s="58"/>
      <c r="G105" s="70" t="str">
        <f t="shared" si="4"/>
        <v/>
      </c>
      <c r="H105" s="71" t="str">
        <f t="shared" si="5"/>
        <v/>
      </c>
      <c r="I105" s="52"/>
      <c r="J105" s="65"/>
      <c r="K105" s="52"/>
      <c r="L105" s="52"/>
      <c r="M105" s="52"/>
      <c r="N105" s="52"/>
    </row>
    <row r="106" spans="1:14" x14ac:dyDescent="0.2">
      <c r="A106" s="72">
        <f t="shared" si="3"/>
        <v>104</v>
      </c>
      <c r="B106" s="61"/>
      <c r="C106" s="62"/>
      <c r="D106" s="63"/>
      <c r="E106" s="63"/>
      <c r="F106" s="63"/>
      <c r="G106" s="73" t="str">
        <f t="shared" si="4"/>
        <v/>
      </c>
      <c r="H106" s="76" t="str">
        <f t="shared" si="5"/>
        <v/>
      </c>
      <c r="I106" s="52"/>
      <c r="J106" s="65"/>
      <c r="K106" s="52"/>
      <c r="L106" s="52"/>
      <c r="M106" s="52"/>
      <c r="N106" s="52"/>
    </row>
    <row r="107" spans="1:14" x14ac:dyDescent="0.2">
      <c r="A107" s="100">
        <f t="shared" si="3"/>
        <v>105</v>
      </c>
      <c r="B107" s="60"/>
      <c r="C107" s="59"/>
      <c r="D107" s="58"/>
      <c r="E107" s="58"/>
      <c r="F107" s="58"/>
      <c r="G107" s="70" t="str">
        <f t="shared" si="4"/>
        <v/>
      </c>
      <c r="H107" s="71" t="str">
        <f t="shared" si="5"/>
        <v/>
      </c>
      <c r="I107" s="52"/>
      <c r="J107" s="65"/>
      <c r="K107" s="52"/>
      <c r="L107" s="52"/>
      <c r="M107" s="52"/>
      <c r="N107" s="52"/>
    </row>
    <row r="108" spans="1:14" x14ac:dyDescent="0.2">
      <c r="A108" s="72">
        <f t="shared" si="3"/>
        <v>106</v>
      </c>
      <c r="B108" s="61"/>
      <c r="C108" s="62"/>
      <c r="D108" s="63"/>
      <c r="E108" s="63"/>
      <c r="F108" s="63"/>
      <c r="G108" s="73" t="str">
        <f t="shared" si="4"/>
        <v/>
      </c>
      <c r="H108" s="76" t="str">
        <f t="shared" si="5"/>
        <v/>
      </c>
      <c r="I108" s="52"/>
      <c r="J108" s="65"/>
      <c r="K108" s="52"/>
      <c r="L108" s="52"/>
      <c r="M108" s="52"/>
      <c r="N108" s="52"/>
    </row>
    <row r="109" spans="1:14" x14ac:dyDescent="0.2">
      <c r="A109" s="100">
        <f t="shared" si="3"/>
        <v>107</v>
      </c>
      <c r="B109" s="60"/>
      <c r="C109" s="59"/>
      <c r="D109" s="58"/>
      <c r="E109" s="58"/>
      <c r="F109" s="58"/>
      <c r="G109" s="70" t="str">
        <f t="shared" si="4"/>
        <v/>
      </c>
      <c r="H109" s="71" t="str">
        <f t="shared" si="5"/>
        <v/>
      </c>
      <c r="I109" s="52"/>
      <c r="J109" s="65"/>
      <c r="K109" s="52"/>
      <c r="L109" s="52"/>
      <c r="M109" s="52"/>
      <c r="N109" s="52"/>
    </row>
    <row r="110" spans="1:14" x14ac:dyDescent="0.2">
      <c r="A110" s="72">
        <f t="shared" si="3"/>
        <v>108</v>
      </c>
      <c r="B110" s="61"/>
      <c r="C110" s="62"/>
      <c r="D110" s="63"/>
      <c r="E110" s="63"/>
      <c r="F110" s="63"/>
      <c r="G110" s="73" t="str">
        <f t="shared" si="4"/>
        <v/>
      </c>
      <c r="H110" s="76" t="str">
        <f t="shared" si="5"/>
        <v/>
      </c>
      <c r="I110" s="52"/>
      <c r="J110" s="65"/>
      <c r="K110" s="52"/>
      <c r="L110" s="52"/>
      <c r="M110" s="52"/>
      <c r="N110" s="52"/>
    </row>
    <row r="111" spans="1:14" x14ac:dyDescent="0.2">
      <c r="A111" s="100">
        <f t="shared" si="3"/>
        <v>109</v>
      </c>
      <c r="B111" s="60"/>
      <c r="C111" s="59"/>
      <c r="D111" s="58"/>
      <c r="E111" s="58"/>
      <c r="F111" s="58"/>
      <c r="G111" s="70" t="str">
        <f t="shared" si="4"/>
        <v/>
      </c>
      <c r="H111" s="71" t="str">
        <f t="shared" si="5"/>
        <v/>
      </c>
      <c r="I111" s="52"/>
      <c r="J111" s="65"/>
      <c r="K111" s="52"/>
      <c r="L111" s="52"/>
      <c r="M111" s="52"/>
      <c r="N111" s="52"/>
    </row>
    <row r="112" spans="1:14" x14ac:dyDescent="0.2">
      <c r="A112" s="72">
        <f t="shared" si="3"/>
        <v>110</v>
      </c>
      <c r="B112" s="61"/>
      <c r="C112" s="62"/>
      <c r="D112" s="63"/>
      <c r="E112" s="63"/>
      <c r="F112" s="63"/>
      <c r="G112" s="73" t="str">
        <f t="shared" si="4"/>
        <v/>
      </c>
      <c r="H112" s="76" t="str">
        <f t="shared" si="5"/>
        <v/>
      </c>
      <c r="I112" s="52"/>
      <c r="J112" s="65"/>
      <c r="K112" s="52"/>
      <c r="L112" s="52"/>
      <c r="M112" s="52"/>
      <c r="N112" s="52"/>
    </row>
    <row r="113" spans="1:14" x14ac:dyDescent="0.2">
      <c r="A113" s="100">
        <f t="shared" si="3"/>
        <v>111</v>
      </c>
      <c r="B113" s="60"/>
      <c r="C113" s="59"/>
      <c r="D113" s="58"/>
      <c r="E113" s="58"/>
      <c r="F113" s="58"/>
      <c r="G113" s="70" t="str">
        <f t="shared" si="4"/>
        <v/>
      </c>
      <c r="H113" s="71" t="str">
        <f t="shared" si="5"/>
        <v/>
      </c>
      <c r="I113" s="52"/>
      <c r="J113" s="65"/>
      <c r="K113" s="52"/>
      <c r="L113" s="52"/>
      <c r="M113" s="52"/>
      <c r="N113" s="52"/>
    </row>
    <row r="114" spans="1:14" x14ac:dyDescent="0.2">
      <c r="A114" s="72">
        <f t="shared" si="3"/>
        <v>112</v>
      </c>
      <c r="B114" s="61"/>
      <c r="C114" s="62"/>
      <c r="D114" s="63"/>
      <c r="E114" s="63"/>
      <c r="F114" s="63"/>
      <c r="G114" s="73" t="str">
        <f t="shared" si="4"/>
        <v/>
      </c>
      <c r="H114" s="76" t="str">
        <f t="shared" si="5"/>
        <v/>
      </c>
      <c r="I114" s="52"/>
      <c r="J114" s="65"/>
      <c r="K114" s="52"/>
      <c r="L114" s="52"/>
      <c r="M114" s="52"/>
      <c r="N114" s="52"/>
    </row>
    <row r="115" spans="1:14" x14ac:dyDescent="0.2">
      <c r="A115" s="100">
        <f t="shared" si="3"/>
        <v>113</v>
      </c>
      <c r="B115" s="60"/>
      <c r="C115" s="59"/>
      <c r="D115" s="58"/>
      <c r="E115" s="58"/>
      <c r="F115" s="58"/>
      <c r="G115" s="70" t="str">
        <f t="shared" si="4"/>
        <v/>
      </c>
      <c r="H115" s="71" t="str">
        <f t="shared" si="5"/>
        <v/>
      </c>
      <c r="I115" s="52"/>
      <c r="J115" s="65"/>
      <c r="K115" s="52"/>
      <c r="L115" s="52"/>
      <c r="M115" s="52"/>
      <c r="N115" s="52"/>
    </row>
    <row r="116" spans="1:14" x14ac:dyDescent="0.2">
      <c r="A116" s="72">
        <f t="shared" si="3"/>
        <v>114</v>
      </c>
      <c r="B116" s="61"/>
      <c r="C116" s="62"/>
      <c r="D116" s="63"/>
      <c r="E116" s="63"/>
      <c r="F116" s="63"/>
      <c r="G116" s="73" t="str">
        <f t="shared" si="4"/>
        <v/>
      </c>
      <c r="H116" s="76" t="str">
        <f t="shared" si="5"/>
        <v/>
      </c>
      <c r="I116" s="52"/>
      <c r="J116" s="65"/>
      <c r="K116" s="52"/>
      <c r="L116" s="52"/>
      <c r="M116" s="52"/>
      <c r="N116" s="52"/>
    </row>
    <row r="117" spans="1:14" x14ac:dyDescent="0.2">
      <c r="A117" s="100">
        <f t="shared" si="3"/>
        <v>115</v>
      </c>
      <c r="B117" s="60"/>
      <c r="C117" s="59"/>
      <c r="D117" s="58"/>
      <c r="E117" s="58"/>
      <c r="F117" s="58"/>
      <c r="G117" s="70" t="str">
        <f t="shared" si="4"/>
        <v/>
      </c>
      <c r="H117" s="71" t="str">
        <f t="shared" si="5"/>
        <v/>
      </c>
      <c r="I117" s="52"/>
      <c r="J117" s="65"/>
      <c r="K117" s="52"/>
      <c r="L117" s="52"/>
      <c r="M117" s="52"/>
      <c r="N117" s="52"/>
    </row>
    <row r="118" spans="1:14" x14ac:dyDescent="0.2">
      <c r="A118" s="72">
        <f t="shared" si="3"/>
        <v>116</v>
      </c>
      <c r="B118" s="61"/>
      <c r="C118" s="62"/>
      <c r="D118" s="63"/>
      <c r="E118" s="63"/>
      <c r="F118" s="63"/>
      <c r="G118" s="73" t="str">
        <f t="shared" si="4"/>
        <v/>
      </c>
      <c r="H118" s="76" t="str">
        <f t="shared" si="5"/>
        <v/>
      </c>
      <c r="I118" s="52"/>
      <c r="J118" s="65"/>
      <c r="K118" s="52"/>
      <c r="L118" s="52"/>
      <c r="M118" s="52"/>
      <c r="N118" s="52"/>
    </row>
    <row r="119" spans="1:14" x14ac:dyDescent="0.2">
      <c r="A119" s="100">
        <f t="shared" si="3"/>
        <v>117</v>
      </c>
      <c r="B119" s="60"/>
      <c r="C119" s="59"/>
      <c r="D119" s="58"/>
      <c r="E119" s="58"/>
      <c r="F119" s="58"/>
      <c r="G119" s="70" t="str">
        <f t="shared" si="4"/>
        <v/>
      </c>
      <c r="H119" s="71" t="str">
        <f t="shared" si="5"/>
        <v/>
      </c>
      <c r="I119" s="52"/>
      <c r="J119" s="65"/>
      <c r="K119" s="52"/>
      <c r="L119" s="52"/>
      <c r="M119" s="52"/>
      <c r="N119" s="52"/>
    </row>
    <row r="120" spans="1:14" x14ac:dyDescent="0.2">
      <c r="A120" s="72">
        <f t="shared" si="3"/>
        <v>118</v>
      </c>
      <c r="B120" s="61"/>
      <c r="C120" s="62"/>
      <c r="D120" s="63"/>
      <c r="E120" s="63"/>
      <c r="F120" s="63"/>
      <c r="G120" s="73" t="str">
        <f t="shared" si="4"/>
        <v/>
      </c>
      <c r="H120" s="76" t="str">
        <f t="shared" si="5"/>
        <v/>
      </c>
      <c r="I120" s="52"/>
      <c r="J120" s="65"/>
      <c r="K120" s="52"/>
      <c r="L120" s="52"/>
      <c r="M120" s="52"/>
      <c r="N120" s="52"/>
    </row>
    <row r="121" spans="1:14" x14ac:dyDescent="0.2">
      <c r="A121" s="100">
        <f t="shared" si="3"/>
        <v>119</v>
      </c>
      <c r="B121" s="60"/>
      <c r="C121" s="59"/>
      <c r="D121" s="58"/>
      <c r="E121" s="58"/>
      <c r="F121" s="58"/>
      <c r="G121" s="70" t="str">
        <f t="shared" si="4"/>
        <v/>
      </c>
      <c r="H121" s="71" t="str">
        <f t="shared" si="5"/>
        <v/>
      </c>
      <c r="I121" s="52"/>
      <c r="J121" s="65"/>
      <c r="K121" s="52"/>
      <c r="L121" s="52"/>
      <c r="M121" s="52"/>
      <c r="N121" s="52"/>
    </row>
    <row r="122" spans="1:14" x14ac:dyDescent="0.2">
      <c r="A122" s="72">
        <f t="shared" si="3"/>
        <v>120</v>
      </c>
      <c r="B122" s="61"/>
      <c r="C122" s="62"/>
      <c r="D122" s="63"/>
      <c r="E122" s="63"/>
      <c r="F122" s="63"/>
      <c r="G122" s="73" t="str">
        <f t="shared" si="4"/>
        <v/>
      </c>
      <c r="H122" s="76" t="str">
        <f t="shared" si="5"/>
        <v/>
      </c>
      <c r="I122" s="52"/>
      <c r="J122" s="65"/>
      <c r="K122" s="52"/>
      <c r="L122" s="52"/>
      <c r="M122" s="52"/>
      <c r="N122" s="52"/>
    </row>
    <row r="123" spans="1:14" x14ac:dyDescent="0.2">
      <c r="A123" s="100">
        <f t="shared" si="3"/>
        <v>121</v>
      </c>
      <c r="B123" s="60"/>
      <c r="C123" s="59"/>
      <c r="D123" s="58"/>
      <c r="E123" s="58"/>
      <c r="F123" s="58"/>
      <c r="G123" s="70" t="str">
        <f t="shared" si="4"/>
        <v/>
      </c>
      <c r="H123" s="71" t="str">
        <f t="shared" si="5"/>
        <v/>
      </c>
      <c r="I123" s="52"/>
      <c r="J123" s="65"/>
      <c r="K123" s="52"/>
      <c r="L123" s="52"/>
      <c r="M123" s="52"/>
      <c r="N123" s="52"/>
    </row>
    <row r="124" spans="1:14" x14ac:dyDescent="0.2">
      <c r="A124" s="72">
        <f t="shared" si="3"/>
        <v>122</v>
      </c>
      <c r="B124" s="61"/>
      <c r="C124" s="62"/>
      <c r="D124" s="63"/>
      <c r="E124" s="63"/>
      <c r="F124" s="63"/>
      <c r="G124" s="73" t="str">
        <f t="shared" si="4"/>
        <v/>
      </c>
      <c r="H124" s="76" t="str">
        <f t="shared" si="5"/>
        <v/>
      </c>
      <c r="I124" s="52"/>
      <c r="J124" s="65"/>
      <c r="K124" s="52"/>
      <c r="L124" s="52"/>
      <c r="M124" s="52"/>
      <c r="N124" s="52"/>
    </row>
    <row r="125" spans="1:14" x14ac:dyDescent="0.2">
      <c r="A125" s="100">
        <f t="shared" si="3"/>
        <v>123</v>
      </c>
      <c r="B125" s="60"/>
      <c r="C125" s="59"/>
      <c r="D125" s="58"/>
      <c r="E125" s="58"/>
      <c r="F125" s="58"/>
      <c r="G125" s="70" t="str">
        <f t="shared" si="4"/>
        <v/>
      </c>
      <c r="H125" s="71" t="str">
        <f t="shared" si="5"/>
        <v/>
      </c>
      <c r="I125" s="52"/>
      <c r="J125" s="65"/>
      <c r="K125" s="52"/>
      <c r="L125" s="52"/>
      <c r="M125" s="52"/>
      <c r="N125" s="52"/>
    </row>
    <row r="126" spans="1:14" x14ac:dyDescent="0.2">
      <c r="A126" s="72">
        <f t="shared" si="3"/>
        <v>124</v>
      </c>
      <c r="B126" s="61"/>
      <c r="C126" s="62"/>
      <c r="D126" s="63"/>
      <c r="E126" s="63"/>
      <c r="F126" s="63"/>
      <c r="G126" s="73" t="str">
        <f t="shared" si="4"/>
        <v/>
      </c>
      <c r="H126" s="76" t="str">
        <f t="shared" si="5"/>
        <v/>
      </c>
      <c r="I126" s="52"/>
      <c r="J126" s="65"/>
      <c r="K126" s="52"/>
      <c r="L126" s="52"/>
      <c r="M126" s="52"/>
      <c r="N126" s="52"/>
    </row>
    <row r="127" spans="1:14" x14ac:dyDescent="0.2">
      <c r="A127" s="100">
        <f t="shared" si="3"/>
        <v>125</v>
      </c>
      <c r="B127" s="60"/>
      <c r="C127" s="59"/>
      <c r="D127" s="58"/>
      <c r="E127" s="58"/>
      <c r="F127" s="58"/>
      <c r="G127" s="70" t="str">
        <f t="shared" si="4"/>
        <v/>
      </c>
      <c r="H127" s="71" t="str">
        <f t="shared" si="5"/>
        <v/>
      </c>
      <c r="I127" s="52"/>
      <c r="J127" s="65"/>
      <c r="K127" s="52"/>
      <c r="L127" s="52"/>
      <c r="M127" s="52"/>
      <c r="N127" s="52"/>
    </row>
    <row r="128" spans="1:14" x14ac:dyDescent="0.2">
      <c r="A128" s="72">
        <f t="shared" si="3"/>
        <v>126</v>
      </c>
      <c r="B128" s="61"/>
      <c r="C128" s="62"/>
      <c r="D128" s="63"/>
      <c r="E128" s="63"/>
      <c r="F128" s="63"/>
      <c r="G128" s="73" t="str">
        <f t="shared" si="4"/>
        <v/>
      </c>
      <c r="H128" s="76" t="str">
        <f t="shared" si="5"/>
        <v/>
      </c>
      <c r="I128" s="52"/>
      <c r="J128" s="65"/>
      <c r="K128" s="52"/>
      <c r="L128" s="52"/>
      <c r="M128" s="52"/>
      <c r="N128" s="52"/>
    </row>
    <row r="129" spans="1:14" x14ac:dyDescent="0.2">
      <c r="A129" s="100">
        <f t="shared" si="3"/>
        <v>127</v>
      </c>
      <c r="B129" s="60"/>
      <c r="C129" s="59"/>
      <c r="D129" s="58"/>
      <c r="E129" s="58"/>
      <c r="F129" s="58"/>
      <c r="G129" s="70" t="str">
        <f t="shared" si="4"/>
        <v/>
      </c>
      <c r="H129" s="71" t="str">
        <f t="shared" si="5"/>
        <v/>
      </c>
      <c r="I129" s="52"/>
      <c r="J129" s="65"/>
      <c r="K129" s="52"/>
      <c r="L129" s="52"/>
      <c r="M129" s="52"/>
      <c r="N129" s="52"/>
    </row>
    <row r="130" spans="1:14" x14ac:dyDescent="0.2">
      <c r="A130" s="72">
        <f t="shared" si="3"/>
        <v>128</v>
      </c>
      <c r="B130" s="61"/>
      <c r="C130" s="62"/>
      <c r="D130" s="63"/>
      <c r="E130" s="63"/>
      <c r="F130" s="63"/>
      <c r="G130" s="73" t="str">
        <f t="shared" si="4"/>
        <v/>
      </c>
      <c r="H130" s="76" t="str">
        <f t="shared" si="5"/>
        <v/>
      </c>
      <c r="I130" s="52"/>
      <c r="J130" s="65"/>
      <c r="K130" s="52"/>
      <c r="L130" s="52"/>
      <c r="M130" s="52"/>
      <c r="N130" s="52"/>
    </row>
    <row r="131" spans="1:14" x14ac:dyDescent="0.2">
      <c r="A131" s="100">
        <f t="shared" si="3"/>
        <v>129</v>
      </c>
      <c r="B131" s="60"/>
      <c r="C131" s="59"/>
      <c r="D131" s="58"/>
      <c r="E131" s="58"/>
      <c r="F131" s="58"/>
      <c r="G131" s="70" t="str">
        <f t="shared" si="4"/>
        <v/>
      </c>
      <c r="H131" s="71" t="str">
        <f t="shared" si="5"/>
        <v/>
      </c>
      <c r="I131" s="52"/>
      <c r="J131" s="65"/>
      <c r="K131" s="52"/>
      <c r="L131" s="52"/>
      <c r="M131" s="52"/>
      <c r="N131" s="52"/>
    </row>
    <row r="132" spans="1:14" x14ac:dyDescent="0.2">
      <c r="A132" s="72">
        <f t="shared" si="3"/>
        <v>130</v>
      </c>
      <c r="B132" s="61"/>
      <c r="C132" s="62"/>
      <c r="D132" s="63"/>
      <c r="E132" s="63"/>
      <c r="F132" s="63"/>
      <c r="G132" s="73" t="str">
        <f t="shared" si="4"/>
        <v/>
      </c>
      <c r="H132" s="76" t="str">
        <f t="shared" si="5"/>
        <v/>
      </c>
      <c r="I132" s="52"/>
      <c r="J132" s="65"/>
      <c r="K132" s="52"/>
      <c r="L132" s="52"/>
      <c r="M132" s="52"/>
      <c r="N132" s="52"/>
    </row>
    <row r="133" spans="1:14" x14ac:dyDescent="0.2">
      <c r="A133" s="100">
        <f t="shared" ref="A133:A196" si="6">+A132+1</f>
        <v>131</v>
      </c>
      <c r="B133" s="60"/>
      <c r="C133" s="59"/>
      <c r="D133" s="58"/>
      <c r="E133" s="58"/>
      <c r="F133" s="58"/>
      <c r="G133" s="70" t="str">
        <f t="shared" ref="G133:G196" si="7">IF(ISBLANK(D133),"",
IF(D133="EE",IF(E133&gt;=3,IF(F133&gt;=5,"Complexa","Média"),
IF(E133&gt;=2,IF(F133&gt;=16,"Complexa",IF(F133&lt;=4,"Simples","Média")),
IF(F133&lt;=15,"Simples","Média"))),
IF(OR(D133="SE",D133="CE"),IF(E133&gt;=4,IF(F133&gt;=6,"Complexa","Média"),
IF(E133&gt;=2,IF(F133&gt;=20,"Complexa",IF(F133&lt;=5,"Simples","Média")),
IF(F133&lt;=19,"Simples","Média"))),
IF(OR(D133="ALI",D133="AIE"),IF(E133&gt;=6,IF(F133&gt;=20,"Complexa","Média"),
IF(E133&gt;=2,IF(F133&gt;=51,"Complexa",IF(F133&lt;=19,"Simples","Média")),
IF(F133&lt;=50,"Simples","Média")))))))</f>
        <v/>
      </c>
      <c r="H133" s="71" t="str">
        <f t="shared" ref="H133:H196" si="8">IF(ISBLANK(D133),"",IF(D133="ALI",IF(G133="Simples",7,IF(G133="Média",10,15)),IF(G133="Simples",5,IF(G133="Média",7,10))))</f>
        <v/>
      </c>
      <c r="I133" s="52"/>
      <c r="J133" s="65"/>
      <c r="K133" s="52"/>
      <c r="L133" s="52"/>
      <c r="M133" s="52"/>
      <c r="N133" s="52"/>
    </row>
    <row r="134" spans="1:14" x14ac:dyDescent="0.2">
      <c r="A134" s="72">
        <f t="shared" si="6"/>
        <v>132</v>
      </c>
      <c r="B134" s="61"/>
      <c r="C134" s="62"/>
      <c r="D134" s="63"/>
      <c r="E134" s="63"/>
      <c r="F134" s="63"/>
      <c r="G134" s="73" t="str">
        <f t="shared" si="7"/>
        <v/>
      </c>
      <c r="H134" s="76" t="str">
        <f t="shared" si="8"/>
        <v/>
      </c>
      <c r="I134" s="52"/>
      <c r="J134" s="65"/>
      <c r="K134" s="52"/>
      <c r="L134" s="52"/>
      <c r="M134" s="52"/>
      <c r="N134" s="52"/>
    </row>
    <row r="135" spans="1:14" x14ac:dyDescent="0.2">
      <c r="A135" s="100">
        <f t="shared" si="6"/>
        <v>133</v>
      </c>
      <c r="B135" s="60"/>
      <c r="C135" s="59"/>
      <c r="D135" s="58"/>
      <c r="E135" s="58"/>
      <c r="F135" s="58"/>
      <c r="G135" s="70" t="str">
        <f t="shared" si="7"/>
        <v/>
      </c>
      <c r="H135" s="71" t="str">
        <f t="shared" si="8"/>
        <v/>
      </c>
      <c r="I135" s="52"/>
      <c r="J135" s="65"/>
      <c r="K135" s="52"/>
      <c r="L135" s="52"/>
      <c r="M135" s="52"/>
      <c r="N135" s="52"/>
    </row>
    <row r="136" spans="1:14" x14ac:dyDescent="0.2">
      <c r="A136" s="72">
        <f t="shared" si="6"/>
        <v>134</v>
      </c>
      <c r="B136" s="61"/>
      <c r="C136" s="62"/>
      <c r="D136" s="63"/>
      <c r="E136" s="63"/>
      <c r="F136" s="63"/>
      <c r="G136" s="73" t="str">
        <f t="shared" si="7"/>
        <v/>
      </c>
      <c r="H136" s="76" t="str">
        <f t="shared" si="8"/>
        <v/>
      </c>
      <c r="I136" s="52"/>
      <c r="J136" s="65"/>
      <c r="K136" s="52"/>
      <c r="L136" s="52"/>
      <c r="M136" s="52"/>
      <c r="N136" s="52"/>
    </row>
    <row r="137" spans="1:14" x14ac:dyDescent="0.2">
      <c r="A137" s="100">
        <f t="shared" si="6"/>
        <v>135</v>
      </c>
      <c r="B137" s="60"/>
      <c r="C137" s="59"/>
      <c r="D137" s="58"/>
      <c r="E137" s="58"/>
      <c r="F137" s="58"/>
      <c r="G137" s="70" t="str">
        <f t="shared" si="7"/>
        <v/>
      </c>
      <c r="H137" s="71" t="str">
        <f t="shared" si="8"/>
        <v/>
      </c>
      <c r="I137" s="52"/>
      <c r="J137" s="65"/>
      <c r="K137" s="52"/>
      <c r="L137" s="52"/>
      <c r="M137" s="52"/>
      <c r="N137" s="52"/>
    </row>
    <row r="138" spans="1:14" x14ac:dyDescent="0.2">
      <c r="A138" s="72">
        <f t="shared" si="6"/>
        <v>136</v>
      </c>
      <c r="B138" s="61"/>
      <c r="C138" s="62"/>
      <c r="D138" s="63"/>
      <c r="E138" s="63"/>
      <c r="F138" s="63"/>
      <c r="G138" s="73" t="str">
        <f t="shared" si="7"/>
        <v/>
      </c>
      <c r="H138" s="76" t="str">
        <f t="shared" si="8"/>
        <v/>
      </c>
      <c r="I138" s="52"/>
      <c r="J138" s="65"/>
      <c r="K138" s="52"/>
      <c r="L138" s="52"/>
      <c r="M138" s="52"/>
      <c r="N138" s="52"/>
    </row>
    <row r="139" spans="1:14" x14ac:dyDescent="0.2">
      <c r="A139" s="100">
        <f t="shared" si="6"/>
        <v>137</v>
      </c>
      <c r="B139" s="60"/>
      <c r="C139" s="59"/>
      <c r="D139" s="58"/>
      <c r="E139" s="58"/>
      <c r="F139" s="58"/>
      <c r="G139" s="70" t="str">
        <f t="shared" si="7"/>
        <v/>
      </c>
      <c r="H139" s="71" t="str">
        <f t="shared" si="8"/>
        <v/>
      </c>
      <c r="I139" s="52"/>
      <c r="J139" s="65"/>
      <c r="K139" s="52"/>
      <c r="L139" s="52"/>
      <c r="M139" s="52"/>
      <c r="N139" s="52"/>
    </row>
    <row r="140" spans="1:14" x14ac:dyDescent="0.2">
      <c r="A140" s="72">
        <f t="shared" si="6"/>
        <v>138</v>
      </c>
      <c r="B140" s="61"/>
      <c r="C140" s="62"/>
      <c r="D140" s="63"/>
      <c r="E140" s="63"/>
      <c r="F140" s="63"/>
      <c r="G140" s="73" t="str">
        <f t="shared" si="7"/>
        <v/>
      </c>
      <c r="H140" s="76" t="str">
        <f t="shared" si="8"/>
        <v/>
      </c>
      <c r="I140" s="52"/>
      <c r="J140" s="65"/>
      <c r="K140" s="52"/>
      <c r="L140" s="52"/>
      <c r="M140" s="52"/>
      <c r="N140" s="52"/>
    </row>
    <row r="141" spans="1:14" x14ac:dyDescent="0.2">
      <c r="A141" s="100">
        <f t="shared" si="6"/>
        <v>139</v>
      </c>
      <c r="B141" s="60"/>
      <c r="C141" s="59"/>
      <c r="D141" s="58"/>
      <c r="E141" s="58"/>
      <c r="F141" s="58"/>
      <c r="G141" s="70" t="str">
        <f t="shared" si="7"/>
        <v/>
      </c>
      <c r="H141" s="71" t="str">
        <f t="shared" si="8"/>
        <v/>
      </c>
      <c r="I141" s="52"/>
      <c r="J141" s="65"/>
      <c r="K141" s="52"/>
      <c r="L141" s="52"/>
      <c r="M141" s="52"/>
      <c r="N141" s="52"/>
    </row>
    <row r="142" spans="1:14" x14ac:dyDescent="0.2">
      <c r="A142" s="72">
        <f t="shared" si="6"/>
        <v>140</v>
      </c>
      <c r="B142" s="61"/>
      <c r="C142" s="62"/>
      <c r="D142" s="63"/>
      <c r="E142" s="63"/>
      <c r="F142" s="63"/>
      <c r="G142" s="73" t="str">
        <f t="shared" si="7"/>
        <v/>
      </c>
      <c r="H142" s="76" t="str">
        <f t="shared" si="8"/>
        <v/>
      </c>
      <c r="I142" s="52"/>
      <c r="J142" s="65"/>
      <c r="K142" s="52"/>
      <c r="L142" s="52"/>
      <c r="M142" s="52"/>
      <c r="N142" s="52"/>
    </row>
    <row r="143" spans="1:14" x14ac:dyDescent="0.2">
      <c r="A143" s="100">
        <f t="shared" si="6"/>
        <v>141</v>
      </c>
      <c r="B143" s="60"/>
      <c r="C143" s="59"/>
      <c r="D143" s="58"/>
      <c r="E143" s="58"/>
      <c r="F143" s="58"/>
      <c r="G143" s="70" t="str">
        <f t="shared" si="7"/>
        <v/>
      </c>
      <c r="H143" s="71" t="str">
        <f t="shared" si="8"/>
        <v/>
      </c>
      <c r="I143" s="52"/>
      <c r="J143" s="65"/>
      <c r="K143" s="52"/>
      <c r="L143" s="52"/>
      <c r="M143" s="52"/>
      <c r="N143" s="52"/>
    </row>
    <row r="144" spans="1:14" x14ac:dyDescent="0.2">
      <c r="A144" s="72">
        <f t="shared" si="6"/>
        <v>142</v>
      </c>
      <c r="B144" s="61"/>
      <c r="C144" s="62"/>
      <c r="D144" s="63"/>
      <c r="E144" s="63"/>
      <c r="F144" s="63"/>
      <c r="G144" s="73" t="str">
        <f t="shared" si="7"/>
        <v/>
      </c>
      <c r="H144" s="76" t="str">
        <f t="shared" si="8"/>
        <v/>
      </c>
      <c r="I144" s="52"/>
      <c r="J144" s="65"/>
      <c r="K144" s="52"/>
      <c r="L144" s="52"/>
      <c r="M144" s="52"/>
      <c r="N144" s="52"/>
    </row>
    <row r="145" spans="1:14" x14ac:dyDescent="0.2">
      <c r="A145" s="100">
        <f t="shared" si="6"/>
        <v>143</v>
      </c>
      <c r="B145" s="60"/>
      <c r="C145" s="59"/>
      <c r="D145" s="58"/>
      <c r="E145" s="58"/>
      <c r="F145" s="58"/>
      <c r="G145" s="70" t="str">
        <f t="shared" si="7"/>
        <v/>
      </c>
      <c r="H145" s="71" t="str">
        <f t="shared" si="8"/>
        <v/>
      </c>
      <c r="I145" s="52"/>
      <c r="J145" s="65"/>
      <c r="K145" s="52"/>
      <c r="L145" s="52"/>
      <c r="M145" s="52"/>
      <c r="N145" s="52"/>
    </row>
    <row r="146" spans="1:14" x14ac:dyDescent="0.2">
      <c r="A146" s="72">
        <f t="shared" si="6"/>
        <v>144</v>
      </c>
      <c r="B146" s="61"/>
      <c r="C146" s="62"/>
      <c r="D146" s="63"/>
      <c r="E146" s="63"/>
      <c r="F146" s="63"/>
      <c r="G146" s="73" t="str">
        <f t="shared" si="7"/>
        <v/>
      </c>
      <c r="H146" s="76" t="str">
        <f t="shared" si="8"/>
        <v/>
      </c>
      <c r="I146" s="52"/>
      <c r="J146" s="65"/>
      <c r="K146" s="52"/>
      <c r="L146" s="52"/>
      <c r="M146" s="52"/>
      <c r="N146" s="52"/>
    </row>
    <row r="147" spans="1:14" x14ac:dyDescent="0.2">
      <c r="A147" s="100">
        <f t="shared" si="6"/>
        <v>145</v>
      </c>
      <c r="B147" s="60"/>
      <c r="C147" s="59"/>
      <c r="D147" s="58"/>
      <c r="E147" s="58"/>
      <c r="F147" s="58"/>
      <c r="G147" s="70" t="str">
        <f t="shared" si="7"/>
        <v/>
      </c>
      <c r="H147" s="71" t="str">
        <f t="shared" si="8"/>
        <v/>
      </c>
      <c r="I147" s="52"/>
      <c r="J147" s="65"/>
      <c r="K147" s="52"/>
      <c r="L147" s="52"/>
      <c r="M147" s="52"/>
      <c r="N147" s="52"/>
    </row>
    <row r="148" spans="1:14" x14ac:dyDescent="0.2">
      <c r="A148" s="72">
        <f t="shared" si="6"/>
        <v>146</v>
      </c>
      <c r="B148" s="61"/>
      <c r="C148" s="62"/>
      <c r="D148" s="63"/>
      <c r="E148" s="63"/>
      <c r="F148" s="63"/>
      <c r="G148" s="73" t="str">
        <f t="shared" si="7"/>
        <v/>
      </c>
      <c r="H148" s="76" t="str">
        <f t="shared" si="8"/>
        <v/>
      </c>
      <c r="I148" s="52"/>
      <c r="J148" s="65"/>
      <c r="K148" s="52"/>
      <c r="L148" s="52"/>
      <c r="M148" s="52"/>
      <c r="N148" s="52"/>
    </row>
    <row r="149" spans="1:14" x14ac:dyDescent="0.2">
      <c r="A149" s="100">
        <f t="shared" si="6"/>
        <v>147</v>
      </c>
      <c r="B149" s="60"/>
      <c r="C149" s="59"/>
      <c r="D149" s="58"/>
      <c r="E149" s="58"/>
      <c r="F149" s="58"/>
      <c r="G149" s="70" t="str">
        <f t="shared" si="7"/>
        <v/>
      </c>
      <c r="H149" s="71" t="str">
        <f t="shared" si="8"/>
        <v/>
      </c>
      <c r="I149" s="52"/>
      <c r="J149" s="65"/>
      <c r="K149" s="52"/>
      <c r="L149" s="52"/>
      <c r="M149" s="52"/>
      <c r="N149" s="52"/>
    </row>
    <row r="150" spans="1:14" x14ac:dyDescent="0.2">
      <c r="A150" s="72">
        <f t="shared" si="6"/>
        <v>148</v>
      </c>
      <c r="B150" s="61"/>
      <c r="C150" s="62"/>
      <c r="D150" s="63"/>
      <c r="E150" s="63"/>
      <c r="F150" s="63"/>
      <c r="G150" s="73" t="str">
        <f t="shared" si="7"/>
        <v/>
      </c>
      <c r="H150" s="76" t="str">
        <f t="shared" si="8"/>
        <v/>
      </c>
      <c r="I150" s="52"/>
      <c r="J150" s="65"/>
      <c r="K150" s="52"/>
      <c r="L150" s="52"/>
      <c r="M150" s="52"/>
      <c r="N150" s="52"/>
    </row>
    <row r="151" spans="1:14" x14ac:dyDescent="0.2">
      <c r="A151" s="100">
        <f t="shared" si="6"/>
        <v>149</v>
      </c>
      <c r="B151" s="60"/>
      <c r="C151" s="59"/>
      <c r="D151" s="58"/>
      <c r="E151" s="58"/>
      <c r="F151" s="58"/>
      <c r="G151" s="70" t="str">
        <f t="shared" si="7"/>
        <v/>
      </c>
      <c r="H151" s="71" t="str">
        <f t="shared" si="8"/>
        <v/>
      </c>
      <c r="I151" s="52"/>
      <c r="J151" s="65"/>
      <c r="K151" s="52"/>
      <c r="L151" s="52"/>
      <c r="M151" s="52"/>
      <c r="N151" s="52"/>
    </row>
    <row r="152" spans="1:14" x14ac:dyDescent="0.2">
      <c r="A152" s="72">
        <f t="shared" si="6"/>
        <v>150</v>
      </c>
      <c r="B152" s="61"/>
      <c r="C152" s="62"/>
      <c r="D152" s="63"/>
      <c r="E152" s="63"/>
      <c r="F152" s="63"/>
      <c r="G152" s="73" t="str">
        <f t="shared" si="7"/>
        <v/>
      </c>
      <c r="H152" s="76" t="str">
        <f t="shared" si="8"/>
        <v/>
      </c>
      <c r="I152" s="52"/>
      <c r="J152" s="65"/>
      <c r="K152" s="52"/>
      <c r="L152" s="52"/>
      <c r="M152" s="52"/>
      <c r="N152" s="52"/>
    </row>
    <row r="153" spans="1:14" x14ac:dyDescent="0.2">
      <c r="A153" s="100">
        <f t="shared" si="6"/>
        <v>151</v>
      </c>
      <c r="B153" s="60"/>
      <c r="C153" s="59"/>
      <c r="D153" s="58"/>
      <c r="E153" s="58"/>
      <c r="F153" s="58"/>
      <c r="G153" s="70" t="str">
        <f t="shared" si="7"/>
        <v/>
      </c>
      <c r="H153" s="71" t="str">
        <f t="shared" si="8"/>
        <v/>
      </c>
      <c r="I153" s="52"/>
      <c r="J153" s="65"/>
      <c r="K153" s="52"/>
      <c r="L153" s="52"/>
      <c r="M153" s="52"/>
      <c r="N153" s="52"/>
    </row>
    <row r="154" spans="1:14" x14ac:dyDescent="0.2">
      <c r="A154" s="72">
        <f t="shared" si="6"/>
        <v>152</v>
      </c>
      <c r="B154" s="61"/>
      <c r="C154" s="62"/>
      <c r="D154" s="63"/>
      <c r="E154" s="63"/>
      <c r="F154" s="63"/>
      <c r="G154" s="73" t="str">
        <f t="shared" si="7"/>
        <v/>
      </c>
      <c r="H154" s="76" t="str">
        <f t="shared" si="8"/>
        <v/>
      </c>
      <c r="I154" s="52"/>
      <c r="J154" s="65"/>
      <c r="K154" s="52"/>
      <c r="L154" s="52"/>
      <c r="M154" s="52"/>
      <c r="N154" s="52"/>
    </row>
    <row r="155" spans="1:14" x14ac:dyDescent="0.2">
      <c r="A155" s="100">
        <f t="shared" si="6"/>
        <v>153</v>
      </c>
      <c r="B155" s="60"/>
      <c r="C155" s="59"/>
      <c r="D155" s="58"/>
      <c r="E155" s="58"/>
      <c r="F155" s="58"/>
      <c r="G155" s="70" t="str">
        <f t="shared" si="7"/>
        <v/>
      </c>
      <c r="H155" s="71" t="str">
        <f t="shared" si="8"/>
        <v/>
      </c>
      <c r="I155" s="52"/>
      <c r="J155" s="65"/>
      <c r="K155" s="52"/>
      <c r="L155" s="52"/>
      <c r="M155" s="52"/>
      <c r="N155" s="52"/>
    </row>
    <row r="156" spans="1:14" x14ac:dyDescent="0.2">
      <c r="A156" s="72">
        <f t="shared" si="6"/>
        <v>154</v>
      </c>
      <c r="B156" s="61"/>
      <c r="C156" s="62"/>
      <c r="D156" s="63"/>
      <c r="E156" s="63"/>
      <c r="F156" s="63"/>
      <c r="G156" s="73" t="str">
        <f t="shared" si="7"/>
        <v/>
      </c>
      <c r="H156" s="76" t="str">
        <f t="shared" si="8"/>
        <v/>
      </c>
      <c r="I156" s="52"/>
      <c r="J156" s="65"/>
      <c r="K156" s="52"/>
      <c r="L156" s="52"/>
      <c r="M156" s="52"/>
      <c r="N156" s="52"/>
    </row>
    <row r="157" spans="1:14" x14ac:dyDescent="0.2">
      <c r="A157" s="100">
        <f t="shared" si="6"/>
        <v>155</v>
      </c>
      <c r="B157" s="60"/>
      <c r="C157" s="59"/>
      <c r="D157" s="58"/>
      <c r="E157" s="58"/>
      <c r="F157" s="58"/>
      <c r="G157" s="70" t="str">
        <f t="shared" si="7"/>
        <v/>
      </c>
      <c r="H157" s="71" t="str">
        <f t="shared" si="8"/>
        <v/>
      </c>
      <c r="I157" s="52"/>
      <c r="J157" s="65"/>
      <c r="K157" s="52"/>
      <c r="L157" s="52"/>
      <c r="M157" s="52"/>
      <c r="N157" s="52"/>
    </row>
    <row r="158" spans="1:14" x14ac:dyDescent="0.2">
      <c r="A158" s="72">
        <f t="shared" si="6"/>
        <v>156</v>
      </c>
      <c r="B158" s="61"/>
      <c r="C158" s="62"/>
      <c r="D158" s="63"/>
      <c r="E158" s="63"/>
      <c r="F158" s="63"/>
      <c r="G158" s="73" t="str">
        <f t="shared" si="7"/>
        <v/>
      </c>
      <c r="H158" s="76" t="str">
        <f t="shared" si="8"/>
        <v/>
      </c>
      <c r="I158" s="52"/>
      <c r="J158" s="65"/>
      <c r="K158" s="52"/>
      <c r="L158" s="52"/>
      <c r="M158" s="52"/>
      <c r="N158" s="52"/>
    </row>
    <row r="159" spans="1:14" x14ac:dyDescent="0.2">
      <c r="A159" s="100">
        <f t="shared" si="6"/>
        <v>157</v>
      </c>
      <c r="B159" s="60"/>
      <c r="C159" s="59"/>
      <c r="D159" s="58"/>
      <c r="E159" s="58"/>
      <c r="F159" s="58"/>
      <c r="G159" s="70" t="str">
        <f t="shared" si="7"/>
        <v/>
      </c>
      <c r="H159" s="71" t="str">
        <f t="shared" si="8"/>
        <v/>
      </c>
      <c r="I159" s="52"/>
      <c r="J159" s="65"/>
      <c r="K159" s="52"/>
      <c r="L159" s="52"/>
      <c r="M159" s="52"/>
      <c r="N159" s="52"/>
    </row>
    <row r="160" spans="1:14" x14ac:dyDescent="0.2">
      <c r="A160" s="72">
        <f t="shared" si="6"/>
        <v>158</v>
      </c>
      <c r="B160" s="61"/>
      <c r="C160" s="62"/>
      <c r="D160" s="63"/>
      <c r="E160" s="63"/>
      <c r="F160" s="63"/>
      <c r="G160" s="73" t="str">
        <f t="shared" si="7"/>
        <v/>
      </c>
      <c r="H160" s="76" t="str">
        <f t="shared" si="8"/>
        <v/>
      </c>
      <c r="I160" s="52"/>
      <c r="J160" s="65"/>
      <c r="K160" s="52"/>
      <c r="L160" s="52"/>
      <c r="M160" s="52"/>
      <c r="N160" s="52"/>
    </row>
    <row r="161" spans="1:14" x14ac:dyDescent="0.2">
      <c r="A161" s="100">
        <f t="shared" si="6"/>
        <v>159</v>
      </c>
      <c r="B161" s="60"/>
      <c r="C161" s="59"/>
      <c r="D161" s="58"/>
      <c r="E161" s="58"/>
      <c r="F161" s="58"/>
      <c r="G161" s="70" t="str">
        <f t="shared" si="7"/>
        <v/>
      </c>
      <c r="H161" s="71" t="str">
        <f t="shared" si="8"/>
        <v/>
      </c>
      <c r="I161" s="52"/>
      <c r="J161" s="65"/>
      <c r="K161" s="52"/>
      <c r="L161" s="52"/>
      <c r="M161" s="52"/>
      <c r="N161" s="52"/>
    </row>
    <row r="162" spans="1:14" x14ac:dyDescent="0.2">
      <c r="A162" s="72">
        <f t="shared" si="6"/>
        <v>160</v>
      </c>
      <c r="B162" s="61"/>
      <c r="C162" s="62"/>
      <c r="D162" s="63"/>
      <c r="E162" s="63"/>
      <c r="F162" s="63"/>
      <c r="G162" s="73" t="str">
        <f t="shared" si="7"/>
        <v/>
      </c>
      <c r="H162" s="76" t="str">
        <f t="shared" si="8"/>
        <v/>
      </c>
      <c r="I162" s="52"/>
      <c r="J162" s="65"/>
      <c r="K162" s="52"/>
      <c r="L162" s="52"/>
      <c r="M162" s="52"/>
      <c r="N162" s="52"/>
    </row>
    <row r="163" spans="1:14" x14ac:dyDescent="0.2">
      <c r="A163" s="100">
        <f t="shared" si="6"/>
        <v>161</v>
      </c>
      <c r="B163" s="60"/>
      <c r="C163" s="59"/>
      <c r="D163" s="58"/>
      <c r="E163" s="58"/>
      <c r="F163" s="58"/>
      <c r="G163" s="70" t="str">
        <f t="shared" si="7"/>
        <v/>
      </c>
      <c r="H163" s="71" t="str">
        <f t="shared" si="8"/>
        <v/>
      </c>
      <c r="I163" s="52"/>
      <c r="J163" s="65"/>
      <c r="K163" s="52"/>
      <c r="L163" s="52"/>
      <c r="M163" s="52"/>
      <c r="N163" s="52"/>
    </row>
    <row r="164" spans="1:14" x14ac:dyDescent="0.2">
      <c r="A164" s="72">
        <f t="shared" si="6"/>
        <v>162</v>
      </c>
      <c r="B164" s="61"/>
      <c r="C164" s="62"/>
      <c r="D164" s="63"/>
      <c r="E164" s="63"/>
      <c r="F164" s="63"/>
      <c r="G164" s="73" t="str">
        <f t="shared" si="7"/>
        <v/>
      </c>
      <c r="H164" s="76" t="str">
        <f t="shared" si="8"/>
        <v/>
      </c>
      <c r="I164" s="52"/>
      <c r="J164" s="65"/>
      <c r="K164" s="52"/>
      <c r="L164" s="52"/>
      <c r="M164" s="52"/>
      <c r="N164" s="52"/>
    </row>
    <row r="165" spans="1:14" x14ac:dyDescent="0.2">
      <c r="A165" s="100">
        <f t="shared" si="6"/>
        <v>163</v>
      </c>
      <c r="B165" s="60"/>
      <c r="C165" s="59"/>
      <c r="D165" s="58"/>
      <c r="E165" s="58"/>
      <c r="F165" s="58"/>
      <c r="G165" s="70" t="str">
        <f t="shared" si="7"/>
        <v/>
      </c>
      <c r="H165" s="71" t="str">
        <f t="shared" si="8"/>
        <v/>
      </c>
      <c r="I165" s="52"/>
      <c r="J165" s="65"/>
      <c r="K165" s="52"/>
      <c r="L165" s="52"/>
      <c r="M165" s="52"/>
      <c r="N165" s="52"/>
    </row>
    <row r="166" spans="1:14" x14ac:dyDescent="0.2">
      <c r="A166" s="72">
        <f t="shared" si="6"/>
        <v>164</v>
      </c>
      <c r="B166" s="61"/>
      <c r="C166" s="62"/>
      <c r="D166" s="63"/>
      <c r="E166" s="63"/>
      <c r="F166" s="63"/>
      <c r="G166" s="73" t="str">
        <f t="shared" si="7"/>
        <v/>
      </c>
      <c r="H166" s="76" t="str">
        <f t="shared" si="8"/>
        <v/>
      </c>
      <c r="I166" s="52"/>
      <c r="J166" s="65"/>
      <c r="K166" s="52"/>
      <c r="L166" s="52"/>
      <c r="M166" s="52"/>
      <c r="N166" s="52"/>
    </row>
    <row r="167" spans="1:14" x14ac:dyDescent="0.2">
      <c r="A167" s="100">
        <f t="shared" si="6"/>
        <v>165</v>
      </c>
      <c r="B167" s="60"/>
      <c r="C167" s="59"/>
      <c r="D167" s="58"/>
      <c r="E167" s="58"/>
      <c r="F167" s="58"/>
      <c r="G167" s="70" t="str">
        <f t="shared" si="7"/>
        <v/>
      </c>
      <c r="H167" s="71" t="str">
        <f t="shared" si="8"/>
        <v/>
      </c>
      <c r="I167" s="52"/>
      <c r="J167" s="65"/>
      <c r="K167" s="52"/>
      <c r="L167" s="52"/>
      <c r="M167" s="52"/>
      <c r="N167" s="52"/>
    </row>
    <row r="168" spans="1:14" x14ac:dyDescent="0.2">
      <c r="A168" s="72">
        <f t="shared" si="6"/>
        <v>166</v>
      </c>
      <c r="B168" s="61"/>
      <c r="C168" s="62"/>
      <c r="D168" s="63"/>
      <c r="E168" s="63"/>
      <c r="F168" s="63"/>
      <c r="G168" s="73" t="str">
        <f t="shared" si="7"/>
        <v/>
      </c>
      <c r="H168" s="76" t="str">
        <f t="shared" si="8"/>
        <v/>
      </c>
      <c r="I168" s="52"/>
      <c r="J168" s="65"/>
      <c r="K168" s="52"/>
      <c r="L168" s="52"/>
      <c r="M168" s="52"/>
      <c r="N168" s="52"/>
    </row>
    <row r="169" spans="1:14" x14ac:dyDescent="0.2">
      <c r="A169" s="100">
        <f t="shared" si="6"/>
        <v>167</v>
      </c>
      <c r="B169" s="60"/>
      <c r="C169" s="59"/>
      <c r="D169" s="58"/>
      <c r="E169" s="58"/>
      <c r="F169" s="58"/>
      <c r="G169" s="70" t="str">
        <f t="shared" si="7"/>
        <v/>
      </c>
      <c r="H169" s="71" t="str">
        <f t="shared" si="8"/>
        <v/>
      </c>
      <c r="I169" s="52"/>
      <c r="J169" s="65"/>
      <c r="K169" s="52"/>
      <c r="L169" s="52"/>
      <c r="M169" s="52"/>
      <c r="N169" s="52"/>
    </row>
    <row r="170" spans="1:14" x14ac:dyDescent="0.2">
      <c r="A170" s="72">
        <f t="shared" si="6"/>
        <v>168</v>
      </c>
      <c r="B170" s="61"/>
      <c r="C170" s="62"/>
      <c r="D170" s="63"/>
      <c r="E170" s="63"/>
      <c r="F170" s="63"/>
      <c r="G170" s="73" t="str">
        <f t="shared" si="7"/>
        <v/>
      </c>
      <c r="H170" s="76" t="str">
        <f t="shared" si="8"/>
        <v/>
      </c>
      <c r="I170" s="52"/>
      <c r="J170" s="65"/>
      <c r="K170" s="52"/>
      <c r="L170" s="52"/>
      <c r="M170" s="52"/>
      <c r="N170" s="52"/>
    </row>
    <row r="171" spans="1:14" x14ac:dyDescent="0.2">
      <c r="A171" s="100">
        <f t="shared" si="6"/>
        <v>169</v>
      </c>
      <c r="B171" s="60"/>
      <c r="C171" s="59"/>
      <c r="D171" s="58"/>
      <c r="E171" s="58"/>
      <c r="F171" s="58"/>
      <c r="G171" s="70" t="str">
        <f t="shared" si="7"/>
        <v/>
      </c>
      <c r="H171" s="71" t="str">
        <f t="shared" si="8"/>
        <v/>
      </c>
      <c r="I171" s="52"/>
      <c r="J171" s="65"/>
      <c r="K171" s="52"/>
      <c r="L171" s="52"/>
      <c r="M171" s="52"/>
      <c r="N171" s="52"/>
    </row>
    <row r="172" spans="1:14" x14ac:dyDescent="0.2">
      <c r="A172" s="72">
        <f t="shared" si="6"/>
        <v>170</v>
      </c>
      <c r="B172" s="61"/>
      <c r="C172" s="62"/>
      <c r="D172" s="63"/>
      <c r="E172" s="63"/>
      <c r="F172" s="63"/>
      <c r="G172" s="73" t="str">
        <f t="shared" si="7"/>
        <v/>
      </c>
      <c r="H172" s="76" t="str">
        <f t="shared" si="8"/>
        <v/>
      </c>
      <c r="I172" s="52"/>
      <c r="J172" s="65"/>
      <c r="K172" s="52"/>
      <c r="L172" s="52"/>
      <c r="M172" s="52"/>
      <c r="N172" s="52"/>
    </row>
    <row r="173" spans="1:14" x14ac:dyDescent="0.2">
      <c r="A173" s="100">
        <f t="shared" si="6"/>
        <v>171</v>
      </c>
      <c r="B173" s="60"/>
      <c r="C173" s="59"/>
      <c r="D173" s="58"/>
      <c r="E173" s="58"/>
      <c r="F173" s="58"/>
      <c r="G173" s="70" t="str">
        <f t="shared" si="7"/>
        <v/>
      </c>
      <c r="H173" s="71" t="str">
        <f t="shared" si="8"/>
        <v/>
      </c>
      <c r="I173" s="52"/>
      <c r="J173" s="65"/>
      <c r="K173" s="52"/>
      <c r="L173" s="52"/>
      <c r="M173" s="52"/>
      <c r="N173" s="52"/>
    </row>
    <row r="174" spans="1:14" x14ac:dyDescent="0.2">
      <c r="A174" s="72">
        <f t="shared" si="6"/>
        <v>172</v>
      </c>
      <c r="B174" s="61"/>
      <c r="C174" s="62"/>
      <c r="D174" s="63"/>
      <c r="E174" s="63"/>
      <c r="F174" s="63"/>
      <c r="G174" s="73" t="str">
        <f t="shared" si="7"/>
        <v/>
      </c>
      <c r="H174" s="76" t="str">
        <f t="shared" si="8"/>
        <v/>
      </c>
      <c r="I174" s="52"/>
      <c r="J174" s="65"/>
      <c r="K174" s="52"/>
      <c r="L174" s="52"/>
      <c r="M174" s="52"/>
      <c r="N174" s="52"/>
    </row>
    <row r="175" spans="1:14" x14ac:dyDescent="0.2">
      <c r="A175" s="100">
        <f t="shared" si="6"/>
        <v>173</v>
      </c>
      <c r="B175" s="60"/>
      <c r="C175" s="59"/>
      <c r="D175" s="58"/>
      <c r="E175" s="58"/>
      <c r="F175" s="58"/>
      <c r="G175" s="70" t="str">
        <f t="shared" si="7"/>
        <v/>
      </c>
      <c r="H175" s="71" t="str">
        <f t="shared" si="8"/>
        <v/>
      </c>
      <c r="I175" s="52"/>
      <c r="J175" s="65"/>
      <c r="K175" s="52"/>
      <c r="L175" s="52"/>
      <c r="M175" s="52"/>
      <c r="N175" s="52"/>
    </row>
    <row r="176" spans="1:14" x14ac:dyDescent="0.2">
      <c r="A176" s="72">
        <f t="shared" si="6"/>
        <v>174</v>
      </c>
      <c r="B176" s="61"/>
      <c r="C176" s="62"/>
      <c r="D176" s="63"/>
      <c r="E176" s="63"/>
      <c r="F176" s="63"/>
      <c r="G176" s="73" t="str">
        <f t="shared" si="7"/>
        <v/>
      </c>
      <c r="H176" s="76" t="str">
        <f t="shared" si="8"/>
        <v/>
      </c>
      <c r="I176" s="52"/>
      <c r="J176" s="65"/>
      <c r="K176" s="52"/>
      <c r="L176" s="52"/>
      <c r="M176" s="52"/>
      <c r="N176" s="52"/>
    </row>
    <row r="177" spans="1:14" x14ac:dyDescent="0.2">
      <c r="A177" s="100">
        <f t="shared" si="6"/>
        <v>175</v>
      </c>
      <c r="B177" s="60"/>
      <c r="C177" s="59"/>
      <c r="D177" s="58"/>
      <c r="E177" s="58"/>
      <c r="F177" s="58"/>
      <c r="G177" s="70" t="str">
        <f t="shared" si="7"/>
        <v/>
      </c>
      <c r="H177" s="71" t="str">
        <f t="shared" si="8"/>
        <v/>
      </c>
      <c r="I177" s="52"/>
      <c r="J177" s="65"/>
      <c r="K177" s="52"/>
      <c r="L177" s="52"/>
      <c r="M177" s="52"/>
      <c r="N177" s="52"/>
    </row>
    <row r="178" spans="1:14" x14ac:dyDescent="0.2">
      <c r="A178" s="72">
        <f t="shared" si="6"/>
        <v>176</v>
      </c>
      <c r="B178" s="61"/>
      <c r="C178" s="62"/>
      <c r="D178" s="63"/>
      <c r="E178" s="63"/>
      <c r="F178" s="63"/>
      <c r="G178" s="73" t="str">
        <f t="shared" si="7"/>
        <v/>
      </c>
      <c r="H178" s="76" t="str">
        <f t="shared" si="8"/>
        <v/>
      </c>
      <c r="I178" s="52"/>
      <c r="J178" s="65"/>
      <c r="K178" s="52"/>
      <c r="L178" s="52"/>
      <c r="M178" s="52"/>
      <c r="N178" s="52"/>
    </row>
    <row r="179" spans="1:14" x14ac:dyDescent="0.2">
      <c r="A179" s="100">
        <f t="shared" si="6"/>
        <v>177</v>
      </c>
      <c r="B179" s="60"/>
      <c r="C179" s="59"/>
      <c r="D179" s="58"/>
      <c r="E179" s="58"/>
      <c r="F179" s="58"/>
      <c r="G179" s="70" t="str">
        <f t="shared" si="7"/>
        <v/>
      </c>
      <c r="H179" s="71" t="str">
        <f t="shared" si="8"/>
        <v/>
      </c>
      <c r="I179" s="52"/>
      <c r="J179" s="65"/>
      <c r="K179" s="52"/>
      <c r="L179" s="52"/>
      <c r="M179" s="52"/>
      <c r="N179" s="52"/>
    </row>
    <row r="180" spans="1:14" x14ac:dyDescent="0.2">
      <c r="A180" s="72">
        <f t="shared" si="6"/>
        <v>178</v>
      </c>
      <c r="B180" s="61"/>
      <c r="C180" s="62"/>
      <c r="D180" s="63"/>
      <c r="E180" s="63"/>
      <c r="F180" s="63"/>
      <c r="G180" s="73" t="str">
        <f t="shared" si="7"/>
        <v/>
      </c>
      <c r="H180" s="76" t="str">
        <f t="shared" si="8"/>
        <v/>
      </c>
      <c r="I180" s="52"/>
      <c r="J180" s="65"/>
      <c r="K180" s="52"/>
      <c r="L180" s="52"/>
      <c r="M180" s="52"/>
      <c r="N180" s="52"/>
    </row>
    <row r="181" spans="1:14" x14ac:dyDescent="0.2">
      <c r="A181" s="100">
        <f t="shared" si="6"/>
        <v>179</v>
      </c>
      <c r="B181" s="60"/>
      <c r="C181" s="59"/>
      <c r="D181" s="58"/>
      <c r="E181" s="58"/>
      <c r="F181" s="58"/>
      <c r="G181" s="70" t="str">
        <f t="shared" si="7"/>
        <v/>
      </c>
      <c r="H181" s="71" t="str">
        <f t="shared" si="8"/>
        <v/>
      </c>
      <c r="I181" s="52"/>
      <c r="J181" s="65"/>
      <c r="K181" s="52"/>
      <c r="L181" s="52"/>
      <c r="M181" s="52"/>
      <c r="N181" s="52"/>
    </row>
    <row r="182" spans="1:14" x14ac:dyDescent="0.2">
      <c r="A182" s="72">
        <f t="shared" si="6"/>
        <v>180</v>
      </c>
      <c r="B182" s="61"/>
      <c r="C182" s="62"/>
      <c r="D182" s="63"/>
      <c r="E182" s="63"/>
      <c r="F182" s="63"/>
      <c r="G182" s="73" t="str">
        <f t="shared" si="7"/>
        <v/>
      </c>
      <c r="H182" s="76" t="str">
        <f t="shared" si="8"/>
        <v/>
      </c>
      <c r="I182" s="52"/>
      <c r="J182" s="65"/>
      <c r="K182" s="52"/>
      <c r="L182" s="52"/>
      <c r="M182" s="52"/>
      <c r="N182" s="52"/>
    </row>
    <row r="183" spans="1:14" x14ac:dyDescent="0.2">
      <c r="A183" s="100">
        <f t="shared" si="6"/>
        <v>181</v>
      </c>
      <c r="B183" s="60"/>
      <c r="C183" s="59"/>
      <c r="D183" s="58"/>
      <c r="E183" s="58"/>
      <c r="F183" s="58"/>
      <c r="G183" s="70" t="str">
        <f t="shared" si="7"/>
        <v/>
      </c>
      <c r="H183" s="71" t="str">
        <f t="shared" si="8"/>
        <v/>
      </c>
      <c r="I183" s="52"/>
      <c r="J183" s="65"/>
      <c r="K183" s="52"/>
      <c r="L183" s="52"/>
      <c r="M183" s="52"/>
      <c r="N183" s="52"/>
    </row>
    <row r="184" spans="1:14" x14ac:dyDescent="0.2">
      <c r="A184" s="72">
        <f t="shared" si="6"/>
        <v>182</v>
      </c>
      <c r="B184" s="61"/>
      <c r="C184" s="62"/>
      <c r="D184" s="63"/>
      <c r="E184" s="63"/>
      <c r="F184" s="63"/>
      <c r="G184" s="73" t="str">
        <f t="shared" si="7"/>
        <v/>
      </c>
      <c r="H184" s="76" t="str">
        <f t="shared" si="8"/>
        <v/>
      </c>
      <c r="I184" s="52"/>
      <c r="J184" s="65"/>
      <c r="K184" s="52"/>
      <c r="L184" s="52"/>
      <c r="M184" s="52"/>
      <c r="N184" s="52"/>
    </row>
    <row r="185" spans="1:14" x14ac:dyDescent="0.2">
      <c r="A185" s="100">
        <f t="shared" si="6"/>
        <v>183</v>
      </c>
      <c r="B185" s="60"/>
      <c r="C185" s="59"/>
      <c r="D185" s="58"/>
      <c r="E185" s="58"/>
      <c r="F185" s="58"/>
      <c r="G185" s="70" t="str">
        <f t="shared" si="7"/>
        <v/>
      </c>
      <c r="H185" s="71" t="str">
        <f t="shared" si="8"/>
        <v/>
      </c>
      <c r="I185" s="52"/>
      <c r="J185" s="65"/>
      <c r="K185" s="52"/>
      <c r="L185" s="52"/>
      <c r="M185" s="52"/>
      <c r="N185" s="52"/>
    </row>
    <row r="186" spans="1:14" x14ac:dyDescent="0.2">
      <c r="A186" s="72">
        <f t="shared" si="6"/>
        <v>184</v>
      </c>
      <c r="B186" s="61"/>
      <c r="C186" s="62"/>
      <c r="D186" s="63"/>
      <c r="E186" s="63"/>
      <c r="F186" s="63"/>
      <c r="G186" s="73" t="str">
        <f t="shared" si="7"/>
        <v/>
      </c>
      <c r="H186" s="76" t="str">
        <f t="shared" si="8"/>
        <v/>
      </c>
      <c r="I186" s="52"/>
      <c r="J186" s="65"/>
      <c r="K186" s="52"/>
      <c r="L186" s="52"/>
      <c r="M186" s="52"/>
      <c r="N186" s="52"/>
    </row>
    <row r="187" spans="1:14" x14ac:dyDescent="0.2">
      <c r="A187" s="100">
        <f t="shared" si="6"/>
        <v>185</v>
      </c>
      <c r="B187" s="60"/>
      <c r="C187" s="59"/>
      <c r="D187" s="58"/>
      <c r="E187" s="58"/>
      <c r="F187" s="58"/>
      <c r="G187" s="70" t="str">
        <f t="shared" si="7"/>
        <v/>
      </c>
      <c r="H187" s="71" t="str">
        <f t="shared" si="8"/>
        <v/>
      </c>
      <c r="I187" s="52"/>
      <c r="J187" s="65"/>
      <c r="K187" s="52"/>
      <c r="L187" s="52"/>
      <c r="M187" s="52"/>
      <c r="N187" s="52"/>
    </row>
    <row r="188" spans="1:14" x14ac:dyDescent="0.2">
      <c r="A188" s="72">
        <f t="shared" si="6"/>
        <v>186</v>
      </c>
      <c r="B188" s="61"/>
      <c r="C188" s="62"/>
      <c r="D188" s="63"/>
      <c r="E188" s="63"/>
      <c r="F188" s="63"/>
      <c r="G188" s="73" t="str">
        <f t="shared" si="7"/>
        <v/>
      </c>
      <c r="H188" s="76" t="str">
        <f t="shared" si="8"/>
        <v/>
      </c>
      <c r="I188" s="52"/>
      <c r="J188" s="65"/>
      <c r="K188" s="52"/>
      <c r="L188" s="52"/>
      <c r="M188" s="52"/>
      <c r="N188" s="52"/>
    </row>
    <row r="189" spans="1:14" x14ac:dyDescent="0.2">
      <c r="A189" s="100">
        <f t="shared" si="6"/>
        <v>187</v>
      </c>
      <c r="B189" s="60"/>
      <c r="C189" s="59"/>
      <c r="D189" s="58"/>
      <c r="E189" s="58"/>
      <c r="F189" s="58"/>
      <c r="G189" s="70" t="str">
        <f t="shared" si="7"/>
        <v/>
      </c>
      <c r="H189" s="71" t="str">
        <f t="shared" si="8"/>
        <v/>
      </c>
      <c r="I189" s="52"/>
      <c r="J189" s="65"/>
      <c r="K189" s="52"/>
      <c r="L189" s="52"/>
      <c r="M189" s="52"/>
      <c r="N189" s="52"/>
    </row>
    <row r="190" spans="1:14" x14ac:dyDescent="0.2">
      <c r="A190" s="72">
        <f t="shared" si="6"/>
        <v>188</v>
      </c>
      <c r="B190" s="61"/>
      <c r="C190" s="62"/>
      <c r="D190" s="63"/>
      <c r="E190" s="63"/>
      <c r="F190" s="63"/>
      <c r="G190" s="73" t="str">
        <f t="shared" si="7"/>
        <v/>
      </c>
      <c r="H190" s="76" t="str">
        <f t="shared" si="8"/>
        <v/>
      </c>
      <c r="I190" s="52"/>
      <c r="J190" s="65"/>
      <c r="K190" s="52"/>
      <c r="L190" s="52"/>
      <c r="M190" s="52"/>
      <c r="N190" s="52"/>
    </row>
    <row r="191" spans="1:14" x14ac:dyDescent="0.2">
      <c r="A191" s="100">
        <f t="shared" si="6"/>
        <v>189</v>
      </c>
      <c r="B191" s="60"/>
      <c r="C191" s="59"/>
      <c r="D191" s="58"/>
      <c r="E191" s="58"/>
      <c r="F191" s="58"/>
      <c r="G191" s="70" t="str">
        <f t="shared" si="7"/>
        <v/>
      </c>
      <c r="H191" s="71" t="str">
        <f t="shared" si="8"/>
        <v/>
      </c>
      <c r="I191" s="52"/>
      <c r="J191" s="65"/>
      <c r="K191" s="52"/>
      <c r="L191" s="52"/>
      <c r="M191" s="52"/>
      <c r="N191" s="52"/>
    </row>
    <row r="192" spans="1:14" x14ac:dyDescent="0.2">
      <c r="A192" s="72">
        <f t="shared" si="6"/>
        <v>190</v>
      </c>
      <c r="B192" s="61"/>
      <c r="C192" s="62"/>
      <c r="D192" s="63"/>
      <c r="E192" s="63"/>
      <c r="F192" s="63"/>
      <c r="G192" s="73" t="str">
        <f t="shared" si="7"/>
        <v/>
      </c>
      <c r="H192" s="76" t="str">
        <f t="shared" si="8"/>
        <v/>
      </c>
      <c r="I192" s="52"/>
      <c r="J192" s="65"/>
      <c r="K192" s="52"/>
      <c r="L192" s="52"/>
      <c r="M192" s="52"/>
      <c r="N192" s="52"/>
    </row>
    <row r="193" spans="1:14" x14ac:dyDescent="0.2">
      <c r="A193" s="100">
        <f t="shared" si="6"/>
        <v>191</v>
      </c>
      <c r="B193" s="60"/>
      <c r="C193" s="59"/>
      <c r="D193" s="58"/>
      <c r="E193" s="58"/>
      <c r="F193" s="58"/>
      <c r="G193" s="70" t="str">
        <f t="shared" si="7"/>
        <v/>
      </c>
      <c r="H193" s="71" t="str">
        <f t="shared" si="8"/>
        <v/>
      </c>
      <c r="I193" s="52"/>
      <c r="J193" s="65"/>
      <c r="K193" s="52"/>
      <c r="L193" s="52"/>
      <c r="M193" s="52"/>
      <c r="N193" s="52"/>
    </row>
    <row r="194" spans="1:14" x14ac:dyDescent="0.2">
      <c r="A194" s="72">
        <f t="shared" si="6"/>
        <v>192</v>
      </c>
      <c r="B194" s="61"/>
      <c r="C194" s="62"/>
      <c r="D194" s="63"/>
      <c r="E194" s="63"/>
      <c r="F194" s="63"/>
      <c r="G194" s="73" t="str">
        <f t="shared" si="7"/>
        <v/>
      </c>
      <c r="H194" s="76" t="str">
        <f t="shared" si="8"/>
        <v/>
      </c>
      <c r="I194" s="52"/>
      <c r="J194" s="65"/>
      <c r="K194" s="52"/>
      <c r="L194" s="52"/>
      <c r="M194" s="52"/>
      <c r="N194" s="52"/>
    </row>
    <row r="195" spans="1:14" x14ac:dyDescent="0.2">
      <c r="A195" s="100">
        <f t="shared" si="6"/>
        <v>193</v>
      </c>
      <c r="B195" s="60"/>
      <c r="C195" s="59"/>
      <c r="D195" s="58"/>
      <c r="E195" s="58"/>
      <c r="F195" s="58"/>
      <c r="G195" s="70" t="str">
        <f t="shared" si="7"/>
        <v/>
      </c>
      <c r="H195" s="71" t="str">
        <f t="shared" si="8"/>
        <v/>
      </c>
      <c r="I195" s="52"/>
      <c r="J195" s="65"/>
      <c r="K195" s="52"/>
      <c r="L195" s="52"/>
      <c r="M195" s="52"/>
      <c r="N195" s="52"/>
    </row>
    <row r="196" spans="1:14" x14ac:dyDescent="0.2">
      <c r="A196" s="72">
        <f t="shared" si="6"/>
        <v>194</v>
      </c>
      <c r="B196" s="61"/>
      <c r="C196" s="62"/>
      <c r="D196" s="63"/>
      <c r="E196" s="63"/>
      <c r="F196" s="63"/>
      <c r="G196" s="73" t="str">
        <f t="shared" si="7"/>
        <v/>
      </c>
      <c r="H196" s="76" t="str">
        <f t="shared" si="8"/>
        <v/>
      </c>
      <c r="I196" s="52"/>
      <c r="J196" s="65"/>
      <c r="K196" s="52"/>
      <c r="L196" s="52"/>
      <c r="M196" s="52"/>
      <c r="N196" s="52"/>
    </row>
    <row r="197" spans="1:14" x14ac:dyDescent="0.2">
      <c r="A197" s="100">
        <f t="shared" ref="A197:A202" si="9">+A196+1</f>
        <v>195</v>
      </c>
      <c r="B197" s="60"/>
      <c r="C197" s="59"/>
      <c r="D197" s="58"/>
      <c r="E197" s="58"/>
      <c r="F197" s="58"/>
      <c r="G197" s="70" t="str">
        <f t="shared" ref="G197:G202" si="10">IF(ISBLANK(D197),"",
IF(D197="EE",IF(E197&gt;=3,IF(F197&gt;=5,"Complexa","Média"),
IF(E197&gt;=2,IF(F197&gt;=16,"Complexa",IF(F197&lt;=4,"Simples","Média")),
IF(F197&lt;=15,"Simples","Média"))),
IF(OR(D197="SE",D197="CE"),IF(E197&gt;=4,IF(F197&gt;=6,"Complexa","Média"),
IF(E197&gt;=2,IF(F197&gt;=20,"Complexa",IF(F197&lt;=5,"Simples","Média")),
IF(F197&lt;=19,"Simples","Média"))),
IF(OR(D197="ALI",D197="AIE"),IF(E197&gt;=6,IF(F197&gt;=20,"Complexa","Média"),
IF(E197&gt;=2,IF(F197&gt;=51,"Complexa",IF(F197&lt;=19,"Simples","Média")),
IF(F197&lt;=50,"Simples","Média")))))))</f>
        <v/>
      </c>
      <c r="H197" s="71" t="str">
        <f t="shared" ref="H197:H202" si="11">IF(ISBLANK(D197),"",IF(D197="ALI",IF(G197="Simples",7,IF(G197="Média",10,15)),IF(G197="Simples",5,IF(G197="Média",7,10))))</f>
        <v/>
      </c>
      <c r="I197" s="52"/>
      <c r="J197" s="65"/>
      <c r="K197" s="52"/>
      <c r="L197" s="52"/>
      <c r="M197" s="52"/>
      <c r="N197" s="52"/>
    </row>
    <row r="198" spans="1:14" x14ac:dyDescent="0.2">
      <c r="A198" s="72">
        <f t="shared" si="9"/>
        <v>196</v>
      </c>
      <c r="B198" s="61"/>
      <c r="C198" s="62"/>
      <c r="D198" s="63"/>
      <c r="E198" s="63"/>
      <c r="F198" s="63"/>
      <c r="G198" s="73" t="str">
        <f t="shared" si="10"/>
        <v/>
      </c>
      <c r="H198" s="76" t="str">
        <f t="shared" si="11"/>
        <v/>
      </c>
      <c r="I198" s="52"/>
      <c r="J198" s="65"/>
      <c r="K198" s="52"/>
      <c r="L198" s="52"/>
      <c r="M198" s="52"/>
      <c r="N198" s="52"/>
    </row>
    <row r="199" spans="1:14" x14ac:dyDescent="0.2">
      <c r="A199" s="100">
        <f t="shared" si="9"/>
        <v>197</v>
      </c>
      <c r="B199" s="60"/>
      <c r="C199" s="59"/>
      <c r="D199" s="58"/>
      <c r="E199" s="58"/>
      <c r="F199" s="58"/>
      <c r="G199" s="70" t="str">
        <f t="shared" si="10"/>
        <v/>
      </c>
      <c r="H199" s="71" t="str">
        <f t="shared" si="11"/>
        <v/>
      </c>
      <c r="I199" s="52"/>
      <c r="J199" s="65"/>
      <c r="K199" s="52"/>
      <c r="L199" s="52"/>
      <c r="M199" s="52"/>
      <c r="N199" s="52"/>
    </row>
    <row r="200" spans="1:14" x14ac:dyDescent="0.2">
      <c r="A200" s="72">
        <f t="shared" si="9"/>
        <v>198</v>
      </c>
      <c r="B200" s="61"/>
      <c r="C200" s="62"/>
      <c r="D200" s="63"/>
      <c r="E200" s="63"/>
      <c r="F200" s="63"/>
      <c r="G200" s="73" t="str">
        <f t="shared" si="10"/>
        <v/>
      </c>
      <c r="H200" s="76" t="str">
        <f t="shared" si="11"/>
        <v/>
      </c>
      <c r="I200" s="52"/>
      <c r="J200" s="65"/>
      <c r="K200" s="52"/>
      <c r="L200" s="52"/>
      <c r="M200" s="52"/>
      <c r="N200" s="52"/>
    </row>
    <row r="201" spans="1:14" x14ac:dyDescent="0.2">
      <c r="A201" s="100">
        <f t="shared" si="9"/>
        <v>199</v>
      </c>
      <c r="B201" s="60"/>
      <c r="C201" s="59"/>
      <c r="D201" s="58"/>
      <c r="E201" s="58"/>
      <c r="F201" s="58"/>
      <c r="G201" s="70" t="str">
        <f t="shared" si="10"/>
        <v/>
      </c>
      <c r="H201" s="71" t="str">
        <f t="shared" si="11"/>
        <v/>
      </c>
      <c r="I201" s="52"/>
      <c r="J201" s="65"/>
      <c r="K201" s="52"/>
      <c r="L201" s="52"/>
      <c r="M201" s="52"/>
      <c r="N201" s="52"/>
    </row>
    <row r="202" spans="1:14" x14ac:dyDescent="0.2">
      <c r="A202" s="72">
        <f t="shared" si="9"/>
        <v>200</v>
      </c>
      <c r="B202" s="61"/>
      <c r="C202" s="62"/>
      <c r="D202" s="63"/>
      <c r="E202" s="63"/>
      <c r="F202" s="63"/>
      <c r="G202" s="73" t="str">
        <f t="shared" si="10"/>
        <v/>
      </c>
      <c r="H202" s="76" t="str">
        <f t="shared" si="11"/>
        <v/>
      </c>
      <c r="I202" s="52"/>
      <c r="J202" s="65"/>
      <c r="K202" s="52"/>
      <c r="L202" s="52"/>
      <c r="M202" s="52"/>
      <c r="N202" s="52"/>
    </row>
    <row r="203" spans="1:14" x14ac:dyDescent="0.2">
      <c r="A203" s="122" t="s">
        <v>39</v>
      </c>
      <c r="B203" s="123"/>
      <c r="C203" s="123"/>
      <c r="D203" s="123"/>
      <c r="E203" s="123"/>
      <c r="F203" s="123"/>
      <c r="G203" s="123"/>
      <c r="H203" s="35">
        <f>SUM(H2:H202)</f>
        <v>0</v>
      </c>
      <c r="I203" s="65"/>
      <c r="J203" s="65"/>
      <c r="K203" s="65"/>
      <c r="L203" s="65"/>
      <c r="M203" s="65"/>
      <c r="N203" s="65"/>
    </row>
    <row r="204" spans="1:14" x14ac:dyDescent="0.2">
      <c r="A204" s="122" t="s">
        <v>49</v>
      </c>
      <c r="B204" s="123"/>
      <c r="C204" s="123"/>
      <c r="D204" s="123"/>
      <c r="E204" s="123"/>
      <c r="F204" s="123"/>
      <c r="G204" s="123"/>
      <c r="H204" s="95">
        <v>0.3</v>
      </c>
      <c r="I204" s="65"/>
      <c r="J204" s="65"/>
      <c r="K204" s="65"/>
      <c r="L204" s="65"/>
      <c r="M204" s="65"/>
      <c r="N204" s="65"/>
    </row>
    <row r="205" spans="1:14" x14ac:dyDescent="0.2">
      <c r="A205" s="122" t="s">
        <v>50</v>
      </c>
      <c r="B205" s="123"/>
      <c r="C205" s="123"/>
      <c r="D205" s="123"/>
      <c r="E205" s="123"/>
      <c r="F205" s="123"/>
      <c r="G205" s="123"/>
      <c r="H205" s="95">
        <f>H203*H204</f>
        <v>0</v>
      </c>
      <c r="I205" s="65"/>
      <c r="J205" s="65"/>
      <c r="K205" s="65"/>
      <c r="L205" s="65"/>
      <c r="M205" s="65"/>
      <c r="N205" s="65"/>
    </row>
  </sheetData>
  <sheetProtection sheet="1"/>
  <mergeCells count="4">
    <mergeCell ref="A1:H1"/>
    <mergeCell ref="A203:G203"/>
    <mergeCell ref="A204:G204"/>
    <mergeCell ref="A205:G205"/>
  </mergeCells>
  <dataValidations count="2">
    <dataValidation type="list" allowBlank="1" showInputMessage="1" showErrorMessage="1" sqref="D3:D202">
      <formula1>$T$3:$T$5</formula1>
    </dataValidation>
    <dataValidation type="whole" allowBlank="1" showInputMessage="1" showErrorMessage="1" sqref="E3:F202">
      <formula1>0</formula1>
      <formula2>999999</formula2>
    </dataValidation>
  </dataValidations>
  <pageMargins left="0.78740157480314965" right="0.78740157480314965" top="1.1811023622047245" bottom="0.98425196850393704" header="0.51181102362204722" footer="0.51181102362204722"/>
  <pageSetup paperSize="9" scale="97" fitToHeight="0" orientation="landscape"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5">
    <tabColor indexed="41"/>
  </sheetPr>
  <dimension ref="A1:U505"/>
  <sheetViews>
    <sheetView workbookViewId="0">
      <selection activeCell="C3" sqref="C3:F3"/>
    </sheetView>
  </sheetViews>
  <sheetFormatPr defaultColWidth="9.140625" defaultRowHeight="11.25" x14ac:dyDescent="0.2"/>
  <cols>
    <col min="1" max="1" width="5.7109375" style="31" customWidth="1"/>
    <col min="2" max="2" width="24.5703125" style="31" customWidth="1"/>
    <col min="3" max="3" width="48.5703125" style="31" customWidth="1"/>
    <col min="4" max="6" width="13.7109375" style="31" customWidth="1"/>
    <col min="7" max="7" width="12.7109375" style="31" customWidth="1"/>
    <col min="8" max="8" width="13.7109375" style="31" customWidth="1"/>
    <col min="9" max="9" width="9.140625" style="31"/>
    <col min="10" max="10" width="9.140625" style="31" hidden="1" customWidth="1"/>
    <col min="11" max="11" width="13.28515625" style="31" bestFit="1" customWidth="1"/>
    <col min="12" max="12" width="15.28515625" style="31" customWidth="1"/>
    <col min="13" max="16384" width="9.140625" style="31"/>
  </cols>
  <sheetData>
    <row r="1" spans="1:12" x14ac:dyDescent="0.2">
      <c r="A1" s="119" t="s">
        <v>51</v>
      </c>
      <c r="B1" s="120"/>
      <c r="C1" s="120"/>
      <c r="D1" s="120"/>
      <c r="E1" s="120"/>
      <c r="F1" s="120"/>
      <c r="G1" s="120"/>
      <c r="H1" s="121"/>
      <c r="I1" s="65"/>
      <c r="J1" s="65"/>
      <c r="K1" s="65"/>
      <c r="L1" s="65"/>
    </row>
    <row r="2" spans="1:12" ht="34.5" customHeight="1" x14ac:dyDescent="0.2">
      <c r="A2" s="36" t="s">
        <v>26</v>
      </c>
      <c r="B2" s="36" t="s">
        <v>27</v>
      </c>
      <c r="C2" s="105" t="s">
        <v>28</v>
      </c>
      <c r="D2" s="36" t="s">
        <v>30</v>
      </c>
      <c r="E2" s="36" t="s">
        <v>41</v>
      </c>
      <c r="F2" s="36" t="s">
        <v>32</v>
      </c>
      <c r="G2" s="105" t="s">
        <v>33</v>
      </c>
      <c r="H2" s="36" t="s">
        <v>42</v>
      </c>
      <c r="I2" s="65"/>
      <c r="J2" s="65"/>
      <c r="K2" s="65"/>
      <c r="L2" s="65"/>
    </row>
    <row r="3" spans="1:12" x14ac:dyDescent="0.2">
      <c r="A3" s="100">
        <v>1</v>
      </c>
      <c r="B3" s="60"/>
      <c r="C3" s="59"/>
      <c r="D3" s="58"/>
      <c r="E3" s="58"/>
      <c r="F3" s="58"/>
      <c r="G3" s="70" t="str">
        <f>IF(ISBLANK(D3),"",
IF(D3="EE",IF(AND(E3="",F3=""),"Média",IF(E3&gt;=3,IF(F3&gt;=5,"Complexa","Média"),
IF(E3&gt;=2,IF(F3&gt;=16,"Complexa",IF(F3&lt;=4,"Simples","Média")),
IF(F3&lt;=15,"Simples","Média")))),
IF(OR(D3="SE",D3="CE"),IF(AND(E3="",F3=""),"Média",IF(E3&gt;=4,IF(F3&gt;=6,"Complexa","Média"),
IF(E3&gt;=2,IF(F3&gt;=20,"Complexa",IF(F3&lt;=5,"Simples","Média")),
IF(F3&lt;=19,"Simples","Média")))),
IF(OR(D3="ALI",D3="AIE"),IF(E3&gt;=6,IF(F3&gt;=20,"Complexa","Média"),
IF(E3&gt;=2,IF(F3&gt;=51,"Complexa",IF(F3&lt;=19,"Simples","Média")),
IF(F3&lt;=50,"Simples","Média")))))))</f>
        <v/>
      </c>
      <c r="H3" s="71" t="str">
        <f>IF(D3="EE",IF(G3="Simples",3,IF(G3="Média",4,IF(G3="Complexa",6,""))),
IF(D3="CE",IF(G3="Simples",3,IF(G3="Média",4,IF(G3="Complexa",6,""))),
IF(D3="SE",IF(G3="Simples",4,IF(G3="Média",5,IF(G3="Complexa",7,""))),""
)))</f>
        <v/>
      </c>
      <c r="I3" s="65"/>
      <c r="J3" s="65"/>
      <c r="K3" s="75"/>
      <c r="L3" s="75"/>
    </row>
    <row r="4" spans="1:12" x14ac:dyDescent="0.2">
      <c r="A4" s="72">
        <f t="shared" ref="A4:A67" si="0">+A3+1</f>
        <v>2</v>
      </c>
      <c r="B4" s="61"/>
      <c r="C4" s="62"/>
      <c r="D4" s="63"/>
      <c r="E4" s="63"/>
      <c r="F4" s="63"/>
      <c r="G4" s="73" t="str">
        <f>IF(ISBLANK(D4),"",
IF(D4="EE",IF(AND(E4="",F4=""),"Média",IF(E4&gt;=3,IF(F4&gt;=5,"Complexa","Média"),
IF(E4&gt;=2,IF(F4&gt;=16,"Complexa",IF(F4&lt;=4,"Simples","Média")),
IF(F4&lt;=15,"Simples","Média")))),
IF(OR(D4="SE",D4="CE"),IF(AND(E4="",F4=""),"Média",IF(E4&gt;=4,IF(F4&gt;=6,"Complexa","Média"),
IF(E4&gt;=2,IF(F4&gt;=20,"Complexa",IF(F4&lt;=5,"Simples","Média")),
IF(F4&lt;=19,"Simples","Média")))),
IF(OR(D4="ALI",D4="AIE"),IF(E4&gt;=6,IF(F4&gt;=20,"Complexa","Média"),
IF(E4&gt;=2,IF(F4&gt;=51,"Complexa",IF(F4&lt;=19,"Simples","Média")),
IF(F4&lt;=50,"Simples","Média")))))))</f>
        <v/>
      </c>
      <c r="H4" s="76" t="str">
        <f>IF(D4="EE",IF(G4="Simples",3,IF(G4="Média",4,IF(G4="Complexa",6,""))),
IF(D4="CE",IF(G4="Simples",3,IF(G4="Média",4,IF(G4="Complexa",6,""))),
IF(D4="SE",IF(G4="Simples",4,IF(G4="Média",5,IF(G4="Complexa",7,""))),""
)))</f>
        <v/>
      </c>
      <c r="I4" s="65"/>
      <c r="J4" s="65"/>
      <c r="K4" s="65"/>
      <c r="L4" s="65"/>
    </row>
    <row r="5" spans="1:12" x14ac:dyDescent="0.2">
      <c r="A5" s="100">
        <f t="shared" si="0"/>
        <v>3</v>
      </c>
      <c r="B5" s="60"/>
      <c r="C5" s="59"/>
      <c r="D5" s="58"/>
      <c r="E5" s="58"/>
      <c r="F5" s="58"/>
      <c r="G5" s="70" t="str">
        <f t="shared" ref="G5:G64" si="1">IF(ISBLANK(D5),"",
IF(D5="EE",IF(AND(E5="",F5=""),"Média",IF(E5&gt;=3,IF(F5&gt;=5,"Complexa","Média"),
IF(E5&gt;=2,IF(F5&gt;=16,"Complexa",IF(F5&lt;=4,"Simples","Média")),
IF(F5&lt;=15,"Simples","Média")))),
IF(OR(D5="SE",D5="CE"),IF(AND(E5="",F5=""),"Média",IF(E5&gt;=4,IF(F5&gt;=6,"Complexa","Média"),
IF(E5&gt;=2,IF(F5&gt;=20,"Complexa",IF(F5&lt;=5,"Simples","Média")),
IF(F5&lt;=19,"Simples","Média")))),
IF(OR(D5="ALI",D5="AIE"),IF(E5&gt;=6,IF(F5&gt;=20,"Complexa","Média"),
IF(E5&gt;=2,IF(F5&gt;=51,"Complexa",IF(F5&lt;=19,"Simples","Média")),
IF(F5&lt;=50,"Simples","Média")))))))</f>
        <v/>
      </c>
      <c r="H5" s="71" t="str">
        <f t="shared" ref="H5:H64" si="2">IF(D5="EE",IF(G5="Simples",3,IF(G5="Média",4,IF(G5="Complexa",6,""))),
IF(D5="CE",IF(G5="Simples",3,IF(G5="Média",4,IF(G5="Complexa",6,""))),
IF(D5="SE",IF(G5="Simples",4,IF(G5="Média",5,IF(G5="Complexa",7,""))),""
)))</f>
        <v/>
      </c>
      <c r="I5" s="65"/>
      <c r="J5" s="65" t="s">
        <v>43</v>
      </c>
      <c r="K5" s="65"/>
      <c r="L5" s="65"/>
    </row>
    <row r="6" spans="1:12" x14ac:dyDescent="0.2">
      <c r="A6" s="72">
        <f t="shared" si="0"/>
        <v>4</v>
      </c>
      <c r="B6" s="61"/>
      <c r="C6" s="62"/>
      <c r="D6" s="63"/>
      <c r="E6" s="63"/>
      <c r="F6" s="63"/>
      <c r="G6" s="73" t="str">
        <f t="shared" si="1"/>
        <v/>
      </c>
      <c r="H6" s="76" t="str">
        <f t="shared" si="2"/>
        <v/>
      </c>
      <c r="I6" s="65"/>
      <c r="J6" s="65" t="s">
        <v>45</v>
      </c>
      <c r="K6" s="65"/>
      <c r="L6" s="65"/>
    </row>
    <row r="7" spans="1:12" x14ac:dyDescent="0.2">
      <c r="A7" s="100">
        <f t="shared" si="0"/>
        <v>5</v>
      </c>
      <c r="B7" s="60"/>
      <c r="C7" s="59"/>
      <c r="D7" s="58"/>
      <c r="E7" s="58"/>
      <c r="F7" s="58"/>
      <c r="G7" s="70" t="str">
        <f t="shared" si="1"/>
        <v/>
      </c>
      <c r="H7" s="71" t="str">
        <f t="shared" si="2"/>
        <v/>
      </c>
      <c r="I7" s="65"/>
      <c r="J7" s="65" t="s">
        <v>44</v>
      </c>
      <c r="K7" s="65"/>
      <c r="L7" s="65"/>
    </row>
    <row r="8" spans="1:12" x14ac:dyDescent="0.2">
      <c r="A8" s="72">
        <f t="shared" si="0"/>
        <v>6</v>
      </c>
      <c r="B8" s="61"/>
      <c r="C8" s="62"/>
      <c r="D8" s="63"/>
      <c r="E8" s="63"/>
      <c r="F8" s="63"/>
      <c r="G8" s="73" t="str">
        <f t="shared" si="1"/>
        <v/>
      </c>
      <c r="H8" s="76" t="str">
        <f t="shared" si="2"/>
        <v/>
      </c>
      <c r="I8" s="65"/>
      <c r="J8" s="65"/>
      <c r="K8" s="65"/>
      <c r="L8" s="65"/>
    </row>
    <row r="9" spans="1:12" x14ac:dyDescent="0.2">
      <c r="A9" s="100">
        <f t="shared" si="0"/>
        <v>7</v>
      </c>
      <c r="B9" s="60"/>
      <c r="C9" s="59"/>
      <c r="D9" s="58"/>
      <c r="E9" s="58"/>
      <c r="F9" s="58"/>
      <c r="G9" s="70" t="str">
        <f t="shared" si="1"/>
        <v/>
      </c>
      <c r="H9" s="71" t="str">
        <f t="shared" si="2"/>
        <v/>
      </c>
      <c r="I9" s="65"/>
      <c r="J9" s="65"/>
      <c r="K9" s="65"/>
      <c r="L9" s="65"/>
    </row>
    <row r="10" spans="1:12" x14ac:dyDescent="0.2">
      <c r="A10" s="72">
        <f t="shared" si="0"/>
        <v>8</v>
      </c>
      <c r="B10" s="61"/>
      <c r="C10" s="62"/>
      <c r="D10" s="63"/>
      <c r="E10" s="63"/>
      <c r="F10" s="63"/>
      <c r="G10" s="73" t="str">
        <f t="shared" si="1"/>
        <v/>
      </c>
      <c r="H10" s="76" t="str">
        <f t="shared" si="2"/>
        <v/>
      </c>
      <c r="I10" s="65"/>
      <c r="J10" s="65"/>
      <c r="K10" s="65"/>
      <c r="L10" s="65"/>
    </row>
    <row r="11" spans="1:12" x14ac:dyDescent="0.2">
      <c r="A11" s="100">
        <f t="shared" si="0"/>
        <v>9</v>
      </c>
      <c r="B11" s="60"/>
      <c r="C11" s="59"/>
      <c r="D11" s="58"/>
      <c r="E11" s="58"/>
      <c r="F11" s="58"/>
      <c r="G11" s="70" t="str">
        <f t="shared" si="1"/>
        <v/>
      </c>
      <c r="H11" s="71" t="str">
        <f t="shared" si="2"/>
        <v/>
      </c>
      <c r="I11" s="65"/>
      <c r="J11" s="65"/>
      <c r="K11" s="65"/>
      <c r="L11" s="65"/>
    </row>
    <row r="12" spans="1:12" x14ac:dyDescent="0.2">
      <c r="A12" s="72">
        <f t="shared" si="0"/>
        <v>10</v>
      </c>
      <c r="B12" s="61"/>
      <c r="C12" s="62"/>
      <c r="D12" s="63"/>
      <c r="E12" s="63"/>
      <c r="F12" s="63"/>
      <c r="G12" s="73" t="str">
        <f t="shared" si="1"/>
        <v/>
      </c>
      <c r="H12" s="76" t="str">
        <f t="shared" si="2"/>
        <v/>
      </c>
      <c r="I12" s="65"/>
      <c r="J12" s="65"/>
      <c r="K12" s="65"/>
      <c r="L12" s="65"/>
    </row>
    <row r="13" spans="1:12" x14ac:dyDescent="0.2">
      <c r="A13" s="100">
        <f t="shared" si="0"/>
        <v>11</v>
      </c>
      <c r="B13" s="60"/>
      <c r="C13" s="59"/>
      <c r="D13" s="58"/>
      <c r="E13" s="58"/>
      <c r="F13" s="58"/>
      <c r="G13" s="70" t="str">
        <f t="shared" si="1"/>
        <v/>
      </c>
      <c r="H13" s="71" t="str">
        <f t="shared" si="2"/>
        <v/>
      </c>
      <c r="I13" s="65"/>
      <c r="J13" s="65"/>
      <c r="K13" s="65"/>
      <c r="L13" s="65"/>
    </row>
    <row r="14" spans="1:12" x14ac:dyDescent="0.2">
      <c r="A14" s="72">
        <f t="shared" si="0"/>
        <v>12</v>
      </c>
      <c r="B14" s="61"/>
      <c r="C14" s="62"/>
      <c r="D14" s="63"/>
      <c r="E14" s="63"/>
      <c r="F14" s="63"/>
      <c r="G14" s="73" t="str">
        <f t="shared" si="1"/>
        <v/>
      </c>
      <c r="H14" s="76" t="str">
        <f t="shared" si="2"/>
        <v/>
      </c>
      <c r="I14" s="65"/>
      <c r="J14" s="65"/>
      <c r="K14" s="65"/>
      <c r="L14" s="65"/>
    </row>
    <row r="15" spans="1:12" x14ac:dyDescent="0.2">
      <c r="A15" s="100">
        <f t="shared" si="0"/>
        <v>13</v>
      </c>
      <c r="B15" s="60"/>
      <c r="C15" s="59"/>
      <c r="D15" s="58"/>
      <c r="E15" s="58"/>
      <c r="F15" s="58"/>
      <c r="G15" s="70" t="str">
        <f t="shared" si="1"/>
        <v/>
      </c>
      <c r="H15" s="71" t="str">
        <f t="shared" si="2"/>
        <v/>
      </c>
      <c r="I15" s="65"/>
      <c r="J15" s="65"/>
      <c r="K15" s="65"/>
      <c r="L15" s="65"/>
    </row>
    <row r="16" spans="1:12" x14ac:dyDescent="0.2">
      <c r="A16" s="72">
        <f t="shared" si="0"/>
        <v>14</v>
      </c>
      <c r="B16" s="61"/>
      <c r="C16" s="62"/>
      <c r="D16" s="63"/>
      <c r="E16" s="63"/>
      <c r="F16" s="63"/>
      <c r="G16" s="73" t="str">
        <f t="shared" si="1"/>
        <v/>
      </c>
      <c r="H16" s="76" t="str">
        <f t="shared" si="2"/>
        <v/>
      </c>
      <c r="I16" s="65"/>
      <c r="J16" s="65"/>
      <c r="K16" s="65"/>
      <c r="L16" s="65"/>
    </row>
    <row r="17" spans="1:8" x14ac:dyDescent="0.2">
      <c r="A17" s="100">
        <f t="shared" si="0"/>
        <v>15</v>
      </c>
      <c r="B17" s="60"/>
      <c r="C17" s="59"/>
      <c r="D17" s="58"/>
      <c r="E17" s="58"/>
      <c r="F17" s="58"/>
      <c r="G17" s="70" t="str">
        <f t="shared" si="1"/>
        <v/>
      </c>
      <c r="H17" s="71" t="str">
        <f t="shared" si="2"/>
        <v/>
      </c>
    </row>
    <row r="18" spans="1:8" x14ac:dyDescent="0.2">
      <c r="A18" s="72">
        <f t="shared" si="0"/>
        <v>16</v>
      </c>
      <c r="B18" s="61"/>
      <c r="C18" s="62"/>
      <c r="D18" s="63"/>
      <c r="E18" s="63"/>
      <c r="F18" s="63"/>
      <c r="G18" s="73" t="str">
        <f t="shared" si="1"/>
        <v/>
      </c>
      <c r="H18" s="76" t="str">
        <f t="shared" si="2"/>
        <v/>
      </c>
    </row>
    <row r="19" spans="1:8" x14ac:dyDescent="0.2">
      <c r="A19" s="100">
        <f t="shared" si="0"/>
        <v>17</v>
      </c>
      <c r="B19" s="60"/>
      <c r="C19" s="59"/>
      <c r="D19" s="58"/>
      <c r="E19" s="58"/>
      <c r="F19" s="58"/>
      <c r="G19" s="70" t="str">
        <f t="shared" si="1"/>
        <v/>
      </c>
      <c r="H19" s="71" t="str">
        <f t="shared" si="2"/>
        <v/>
      </c>
    </row>
    <row r="20" spans="1:8" x14ac:dyDescent="0.2">
      <c r="A20" s="72">
        <f t="shared" si="0"/>
        <v>18</v>
      </c>
      <c r="B20" s="61"/>
      <c r="C20" s="62"/>
      <c r="D20" s="63"/>
      <c r="E20" s="63"/>
      <c r="F20" s="63"/>
      <c r="G20" s="73" t="str">
        <f t="shared" si="1"/>
        <v/>
      </c>
      <c r="H20" s="76" t="str">
        <f t="shared" si="2"/>
        <v/>
      </c>
    </row>
    <row r="21" spans="1:8" x14ac:dyDescent="0.2">
      <c r="A21" s="100">
        <f t="shared" si="0"/>
        <v>19</v>
      </c>
      <c r="B21" s="60"/>
      <c r="C21" s="59"/>
      <c r="D21" s="58"/>
      <c r="E21" s="58"/>
      <c r="F21" s="58"/>
      <c r="G21" s="70" t="str">
        <f t="shared" si="1"/>
        <v/>
      </c>
      <c r="H21" s="71" t="str">
        <f t="shared" si="2"/>
        <v/>
      </c>
    </row>
    <row r="22" spans="1:8" x14ac:dyDescent="0.2">
      <c r="A22" s="72">
        <f t="shared" si="0"/>
        <v>20</v>
      </c>
      <c r="B22" s="61"/>
      <c r="C22" s="62"/>
      <c r="D22" s="63"/>
      <c r="E22" s="63"/>
      <c r="F22" s="63"/>
      <c r="G22" s="73" t="str">
        <f t="shared" si="1"/>
        <v/>
      </c>
      <c r="H22" s="76" t="str">
        <f t="shared" si="2"/>
        <v/>
      </c>
    </row>
    <row r="23" spans="1:8" x14ac:dyDescent="0.2">
      <c r="A23" s="100">
        <f t="shared" si="0"/>
        <v>21</v>
      </c>
      <c r="B23" s="60"/>
      <c r="C23" s="59"/>
      <c r="D23" s="58"/>
      <c r="E23" s="58"/>
      <c r="F23" s="58"/>
      <c r="G23" s="70" t="str">
        <f t="shared" si="1"/>
        <v/>
      </c>
      <c r="H23" s="71" t="str">
        <f t="shared" si="2"/>
        <v/>
      </c>
    </row>
    <row r="24" spans="1:8" x14ac:dyDescent="0.2">
      <c r="A24" s="72">
        <f t="shared" si="0"/>
        <v>22</v>
      </c>
      <c r="B24" s="61"/>
      <c r="C24" s="62"/>
      <c r="D24" s="63"/>
      <c r="E24" s="63"/>
      <c r="F24" s="63"/>
      <c r="G24" s="73" t="str">
        <f t="shared" si="1"/>
        <v/>
      </c>
      <c r="H24" s="76" t="str">
        <f t="shared" si="2"/>
        <v/>
      </c>
    </row>
    <row r="25" spans="1:8" x14ac:dyDescent="0.2">
      <c r="A25" s="100">
        <f t="shared" si="0"/>
        <v>23</v>
      </c>
      <c r="B25" s="60"/>
      <c r="C25" s="59"/>
      <c r="D25" s="58"/>
      <c r="E25" s="58"/>
      <c r="F25" s="58"/>
      <c r="G25" s="70" t="str">
        <f t="shared" si="1"/>
        <v/>
      </c>
      <c r="H25" s="71" t="str">
        <f t="shared" si="2"/>
        <v/>
      </c>
    </row>
    <row r="26" spans="1:8" x14ac:dyDescent="0.2">
      <c r="A26" s="72">
        <f t="shared" si="0"/>
        <v>24</v>
      </c>
      <c r="B26" s="61"/>
      <c r="C26" s="62"/>
      <c r="D26" s="63"/>
      <c r="E26" s="63"/>
      <c r="F26" s="63"/>
      <c r="G26" s="73" t="str">
        <f t="shared" si="1"/>
        <v/>
      </c>
      <c r="H26" s="76" t="str">
        <f t="shared" si="2"/>
        <v/>
      </c>
    </row>
    <row r="27" spans="1:8" x14ac:dyDescent="0.2">
      <c r="A27" s="100">
        <f t="shared" si="0"/>
        <v>25</v>
      </c>
      <c r="B27" s="60"/>
      <c r="C27" s="59"/>
      <c r="D27" s="58"/>
      <c r="E27" s="58"/>
      <c r="F27" s="58"/>
      <c r="G27" s="70" t="str">
        <f t="shared" si="1"/>
        <v/>
      </c>
      <c r="H27" s="71" t="str">
        <f t="shared" si="2"/>
        <v/>
      </c>
    </row>
    <row r="28" spans="1:8" x14ac:dyDescent="0.2">
      <c r="A28" s="72">
        <f t="shared" si="0"/>
        <v>26</v>
      </c>
      <c r="B28" s="61"/>
      <c r="C28" s="62"/>
      <c r="D28" s="63"/>
      <c r="E28" s="63"/>
      <c r="F28" s="63"/>
      <c r="G28" s="73" t="str">
        <f t="shared" si="1"/>
        <v/>
      </c>
      <c r="H28" s="76" t="str">
        <f t="shared" si="2"/>
        <v/>
      </c>
    </row>
    <row r="29" spans="1:8" x14ac:dyDescent="0.2">
      <c r="A29" s="100">
        <f t="shared" si="0"/>
        <v>27</v>
      </c>
      <c r="B29" s="60"/>
      <c r="C29" s="59"/>
      <c r="D29" s="58"/>
      <c r="E29" s="58"/>
      <c r="F29" s="58"/>
      <c r="G29" s="70" t="str">
        <f t="shared" si="1"/>
        <v/>
      </c>
      <c r="H29" s="71" t="str">
        <f t="shared" si="2"/>
        <v/>
      </c>
    </row>
    <row r="30" spans="1:8" x14ac:dyDescent="0.2">
      <c r="A30" s="72">
        <f t="shared" si="0"/>
        <v>28</v>
      </c>
      <c r="B30" s="61"/>
      <c r="C30" s="62"/>
      <c r="D30" s="63"/>
      <c r="E30" s="63"/>
      <c r="F30" s="63"/>
      <c r="G30" s="73" t="str">
        <f t="shared" si="1"/>
        <v/>
      </c>
      <c r="H30" s="76" t="str">
        <f t="shared" si="2"/>
        <v/>
      </c>
    </row>
    <row r="31" spans="1:8" x14ac:dyDescent="0.2">
      <c r="A31" s="100">
        <f t="shared" si="0"/>
        <v>29</v>
      </c>
      <c r="B31" s="60"/>
      <c r="C31" s="59"/>
      <c r="D31" s="58"/>
      <c r="E31" s="58"/>
      <c r="F31" s="58"/>
      <c r="G31" s="70" t="str">
        <f t="shared" si="1"/>
        <v/>
      </c>
      <c r="H31" s="71" t="str">
        <f t="shared" si="2"/>
        <v/>
      </c>
    </row>
    <row r="32" spans="1:8" x14ac:dyDescent="0.2">
      <c r="A32" s="72">
        <f t="shared" si="0"/>
        <v>30</v>
      </c>
      <c r="B32" s="61"/>
      <c r="C32" s="62"/>
      <c r="D32" s="63"/>
      <c r="E32" s="63"/>
      <c r="F32" s="63"/>
      <c r="G32" s="73" t="str">
        <f t="shared" si="1"/>
        <v/>
      </c>
      <c r="H32" s="76" t="str">
        <f t="shared" si="2"/>
        <v/>
      </c>
    </row>
    <row r="33" spans="1:21" x14ac:dyDescent="0.2">
      <c r="A33" s="100">
        <f t="shared" si="0"/>
        <v>31</v>
      </c>
      <c r="B33" s="60"/>
      <c r="C33" s="59"/>
      <c r="D33" s="58"/>
      <c r="E33" s="58"/>
      <c r="F33" s="58"/>
      <c r="G33" s="70" t="str">
        <f t="shared" si="1"/>
        <v/>
      </c>
      <c r="H33" s="71" t="str">
        <f t="shared" si="2"/>
        <v/>
      </c>
      <c r="I33" s="65"/>
      <c r="J33" s="65"/>
      <c r="K33" s="65"/>
      <c r="L33" s="65"/>
      <c r="M33" s="65"/>
      <c r="N33" s="65"/>
      <c r="O33" s="65"/>
      <c r="P33" s="65"/>
      <c r="Q33" s="65"/>
      <c r="R33" s="65"/>
      <c r="S33" s="65"/>
      <c r="T33" s="65"/>
      <c r="U33" s="65"/>
    </row>
    <row r="34" spans="1:21" x14ac:dyDescent="0.2">
      <c r="A34" s="72">
        <f t="shared" si="0"/>
        <v>32</v>
      </c>
      <c r="B34" s="61"/>
      <c r="C34" s="62"/>
      <c r="D34" s="63"/>
      <c r="E34" s="63"/>
      <c r="F34" s="63"/>
      <c r="G34" s="73" t="str">
        <f t="shared" si="1"/>
        <v/>
      </c>
      <c r="H34" s="76" t="str">
        <f t="shared" si="2"/>
        <v/>
      </c>
      <c r="I34" s="65"/>
      <c r="J34" s="65"/>
      <c r="K34" s="65"/>
      <c r="L34" s="65"/>
      <c r="M34" s="65"/>
      <c r="N34" s="65"/>
      <c r="O34" s="65"/>
      <c r="P34" s="65"/>
      <c r="Q34" s="65"/>
      <c r="R34" s="65"/>
      <c r="S34" s="65"/>
      <c r="T34" s="65"/>
      <c r="U34" s="65"/>
    </row>
    <row r="35" spans="1:21" x14ac:dyDescent="0.2">
      <c r="A35" s="100">
        <f t="shared" si="0"/>
        <v>33</v>
      </c>
      <c r="B35" s="60"/>
      <c r="C35" s="59"/>
      <c r="D35" s="58"/>
      <c r="E35" s="58"/>
      <c r="F35" s="58"/>
      <c r="G35" s="70" t="str">
        <f t="shared" si="1"/>
        <v/>
      </c>
      <c r="H35" s="71" t="str">
        <f t="shared" si="2"/>
        <v/>
      </c>
      <c r="I35" s="65"/>
      <c r="J35" s="65"/>
      <c r="K35" s="65"/>
      <c r="L35" s="65"/>
      <c r="M35" s="65"/>
      <c r="N35" s="65"/>
      <c r="O35" s="65"/>
      <c r="P35" s="65"/>
      <c r="Q35" s="65"/>
      <c r="R35" s="65"/>
      <c r="S35" s="65"/>
      <c r="T35" s="65"/>
      <c r="U35" s="65"/>
    </row>
    <row r="36" spans="1:21" x14ac:dyDescent="0.2">
      <c r="A36" s="72">
        <f t="shared" si="0"/>
        <v>34</v>
      </c>
      <c r="B36" s="61"/>
      <c r="C36" s="62"/>
      <c r="D36" s="63"/>
      <c r="E36" s="63"/>
      <c r="F36" s="63"/>
      <c r="G36" s="73" t="str">
        <f t="shared" si="1"/>
        <v/>
      </c>
      <c r="H36" s="76" t="str">
        <f t="shared" si="2"/>
        <v/>
      </c>
      <c r="I36" s="65"/>
      <c r="J36" s="65"/>
      <c r="K36" s="65"/>
      <c r="L36" s="65"/>
      <c r="M36" s="65"/>
      <c r="N36" s="65"/>
      <c r="O36" s="65"/>
      <c r="P36" s="65"/>
      <c r="Q36" s="65"/>
      <c r="R36" s="65"/>
      <c r="S36" s="65"/>
      <c r="T36" s="65"/>
      <c r="U36" s="65"/>
    </row>
    <row r="37" spans="1:21" x14ac:dyDescent="0.2">
      <c r="A37" s="100">
        <f t="shared" si="0"/>
        <v>35</v>
      </c>
      <c r="B37" s="60"/>
      <c r="C37" s="59"/>
      <c r="D37" s="58"/>
      <c r="E37" s="58"/>
      <c r="F37" s="58"/>
      <c r="G37" s="70" t="str">
        <f t="shared" si="1"/>
        <v/>
      </c>
      <c r="H37" s="71" t="str">
        <f t="shared" si="2"/>
        <v/>
      </c>
      <c r="I37" s="65"/>
      <c r="J37" s="65"/>
      <c r="K37" s="65"/>
      <c r="L37" s="65"/>
      <c r="M37" s="65"/>
      <c r="N37" s="65"/>
      <c r="O37" s="65"/>
      <c r="P37" s="65"/>
      <c r="Q37" s="65"/>
      <c r="R37" s="65"/>
      <c r="S37" s="65"/>
      <c r="T37" s="65"/>
      <c r="U37" s="65"/>
    </row>
    <row r="38" spans="1:21" x14ac:dyDescent="0.2">
      <c r="A38" s="72">
        <f t="shared" si="0"/>
        <v>36</v>
      </c>
      <c r="B38" s="61"/>
      <c r="C38" s="62"/>
      <c r="D38" s="63"/>
      <c r="E38" s="63"/>
      <c r="F38" s="63"/>
      <c r="G38" s="73" t="str">
        <f t="shared" si="1"/>
        <v/>
      </c>
      <c r="H38" s="76" t="str">
        <f t="shared" si="2"/>
        <v/>
      </c>
      <c r="I38" s="65"/>
      <c r="J38" s="65"/>
      <c r="K38" s="65"/>
      <c r="L38" s="65"/>
      <c r="M38" s="65"/>
      <c r="N38" s="65"/>
      <c r="O38" s="65"/>
      <c r="P38" s="65"/>
      <c r="Q38" s="65"/>
      <c r="R38" s="65"/>
      <c r="S38" s="65"/>
      <c r="T38" s="65"/>
      <c r="U38" s="65"/>
    </row>
    <row r="39" spans="1:21" x14ac:dyDescent="0.2">
      <c r="A39" s="100">
        <f t="shared" si="0"/>
        <v>37</v>
      </c>
      <c r="B39" s="60"/>
      <c r="C39" s="59"/>
      <c r="D39" s="58"/>
      <c r="E39" s="58"/>
      <c r="F39" s="58"/>
      <c r="G39" s="70" t="str">
        <f t="shared" si="1"/>
        <v/>
      </c>
      <c r="H39" s="71" t="str">
        <f t="shared" si="2"/>
        <v/>
      </c>
      <c r="I39" s="65"/>
      <c r="J39" s="65"/>
      <c r="K39" s="65"/>
      <c r="L39" s="65"/>
      <c r="M39" s="65"/>
      <c r="N39" s="65"/>
      <c r="O39" s="65"/>
      <c r="P39" s="65"/>
      <c r="Q39" s="65"/>
      <c r="R39" s="65"/>
      <c r="S39" s="65"/>
      <c r="T39" s="65"/>
      <c r="U39" s="65"/>
    </row>
    <row r="40" spans="1:21" x14ac:dyDescent="0.2">
      <c r="A40" s="72">
        <f t="shared" si="0"/>
        <v>38</v>
      </c>
      <c r="B40" s="61"/>
      <c r="C40" s="62"/>
      <c r="D40" s="63"/>
      <c r="E40" s="63"/>
      <c r="F40" s="63"/>
      <c r="G40" s="73" t="str">
        <f t="shared" si="1"/>
        <v/>
      </c>
      <c r="H40" s="76" t="str">
        <f t="shared" si="2"/>
        <v/>
      </c>
      <c r="I40" s="65"/>
      <c r="J40" s="65"/>
      <c r="K40" s="65"/>
      <c r="L40" s="65"/>
      <c r="M40" s="65"/>
      <c r="N40" s="65"/>
      <c r="O40" s="65"/>
      <c r="P40" s="65"/>
      <c r="Q40" s="65"/>
      <c r="R40" s="65"/>
      <c r="S40" s="65"/>
      <c r="T40" s="65"/>
      <c r="U40" s="65"/>
    </row>
    <row r="41" spans="1:21" x14ac:dyDescent="0.2">
      <c r="A41" s="100">
        <f t="shared" si="0"/>
        <v>39</v>
      </c>
      <c r="B41" s="60"/>
      <c r="C41" s="59"/>
      <c r="D41" s="58"/>
      <c r="E41" s="58"/>
      <c r="F41" s="58"/>
      <c r="G41" s="70" t="str">
        <f t="shared" si="1"/>
        <v/>
      </c>
      <c r="H41" s="71" t="str">
        <f t="shared" si="2"/>
        <v/>
      </c>
      <c r="I41" s="65"/>
      <c r="J41" s="65"/>
      <c r="K41" s="65"/>
      <c r="L41" s="65"/>
      <c r="M41" s="65"/>
      <c r="N41" s="65"/>
      <c r="O41" s="65"/>
      <c r="P41" s="65"/>
      <c r="Q41" s="65"/>
      <c r="R41" s="65"/>
      <c r="S41" s="65"/>
      <c r="T41" s="65"/>
      <c r="U41" s="65"/>
    </row>
    <row r="42" spans="1:21" x14ac:dyDescent="0.2">
      <c r="A42" s="72">
        <f>+A41+1</f>
        <v>40</v>
      </c>
      <c r="B42" s="61"/>
      <c r="C42" s="62"/>
      <c r="D42" s="63"/>
      <c r="E42" s="63"/>
      <c r="F42" s="63"/>
      <c r="G42" s="73" t="str">
        <f t="shared" si="1"/>
        <v/>
      </c>
      <c r="H42" s="76" t="str">
        <f t="shared" si="2"/>
        <v/>
      </c>
      <c r="I42" s="65"/>
      <c r="J42" s="65"/>
      <c r="K42" s="65"/>
      <c r="L42" s="65"/>
      <c r="M42" s="65"/>
      <c r="N42" s="65"/>
      <c r="O42" s="65"/>
      <c r="P42" s="65"/>
      <c r="Q42" s="65"/>
      <c r="R42" s="65"/>
      <c r="S42" s="65"/>
      <c r="T42" s="65"/>
      <c r="U42" s="65"/>
    </row>
    <row r="43" spans="1:21" x14ac:dyDescent="0.2">
      <c r="A43" s="100">
        <f t="shared" si="0"/>
        <v>41</v>
      </c>
      <c r="B43" s="60"/>
      <c r="C43" s="59"/>
      <c r="D43" s="58"/>
      <c r="E43" s="58"/>
      <c r="F43" s="58"/>
      <c r="G43" s="70" t="str">
        <f t="shared" si="1"/>
        <v/>
      </c>
      <c r="H43" s="71" t="str">
        <f t="shared" si="2"/>
        <v/>
      </c>
      <c r="I43" s="65"/>
      <c r="J43" s="65"/>
      <c r="K43" s="65"/>
      <c r="L43" s="65"/>
      <c r="M43" s="65"/>
      <c r="N43" s="65"/>
      <c r="O43" s="65"/>
      <c r="P43" s="65"/>
      <c r="Q43" s="65"/>
      <c r="R43" s="65"/>
      <c r="S43" s="65"/>
      <c r="T43" s="65"/>
      <c r="U43" s="65"/>
    </row>
    <row r="44" spans="1:21" x14ac:dyDescent="0.2">
      <c r="A44" s="72">
        <f t="shared" si="0"/>
        <v>42</v>
      </c>
      <c r="B44" s="61"/>
      <c r="C44" s="62"/>
      <c r="D44" s="63"/>
      <c r="E44" s="63"/>
      <c r="F44" s="63"/>
      <c r="G44" s="73" t="str">
        <f t="shared" si="1"/>
        <v/>
      </c>
      <c r="H44" s="76" t="str">
        <f t="shared" si="2"/>
        <v/>
      </c>
      <c r="I44" s="65"/>
      <c r="J44" s="65"/>
      <c r="K44" s="65"/>
      <c r="L44" s="65"/>
      <c r="M44" s="65"/>
      <c r="N44" s="65"/>
      <c r="O44" s="65"/>
      <c r="P44" s="65"/>
      <c r="Q44" s="65"/>
      <c r="R44" s="65"/>
      <c r="S44" s="65"/>
      <c r="T44" s="65"/>
      <c r="U44" s="65"/>
    </row>
    <row r="45" spans="1:21" x14ac:dyDescent="0.2">
      <c r="A45" s="100">
        <f t="shared" si="0"/>
        <v>43</v>
      </c>
      <c r="B45" s="60"/>
      <c r="C45" s="59"/>
      <c r="D45" s="58"/>
      <c r="E45" s="58"/>
      <c r="F45" s="58"/>
      <c r="G45" s="70" t="str">
        <f t="shared" si="1"/>
        <v/>
      </c>
      <c r="H45" s="71" t="str">
        <f t="shared" si="2"/>
        <v/>
      </c>
      <c r="I45" s="65"/>
      <c r="J45" s="65"/>
      <c r="K45" s="65"/>
      <c r="L45" s="65"/>
      <c r="M45" s="65"/>
      <c r="N45" s="65"/>
      <c r="O45" s="65"/>
      <c r="P45" s="65"/>
      <c r="Q45" s="65"/>
      <c r="R45" s="65"/>
      <c r="S45" s="65"/>
      <c r="T45" s="65"/>
      <c r="U45" s="65"/>
    </row>
    <row r="46" spans="1:21" x14ac:dyDescent="0.2">
      <c r="A46" s="72">
        <f t="shared" si="0"/>
        <v>44</v>
      </c>
      <c r="B46" s="61"/>
      <c r="C46" s="62"/>
      <c r="D46" s="63"/>
      <c r="E46" s="63"/>
      <c r="F46" s="63"/>
      <c r="G46" s="73" t="str">
        <f t="shared" si="1"/>
        <v/>
      </c>
      <c r="H46" s="76" t="str">
        <f t="shared" si="2"/>
        <v/>
      </c>
      <c r="I46" s="65"/>
      <c r="J46" s="65"/>
      <c r="K46" s="65"/>
      <c r="L46" s="65"/>
      <c r="M46" s="65"/>
      <c r="N46" s="65"/>
      <c r="O46" s="65"/>
      <c r="P46" s="65"/>
      <c r="Q46" s="65"/>
      <c r="R46" s="65"/>
      <c r="S46" s="65"/>
      <c r="T46" s="65"/>
      <c r="U46" s="65"/>
    </row>
    <row r="47" spans="1:21" x14ac:dyDescent="0.2">
      <c r="A47" s="100">
        <f t="shared" si="0"/>
        <v>45</v>
      </c>
      <c r="B47" s="60"/>
      <c r="C47" s="59"/>
      <c r="D47" s="58"/>
      <c r="E47" s="58"/>
      <c r="F47" s="58"/>
      <c r="G47" s="70" t="str">
        <f t="shared" si="1"/>
        <v/>
      </c>
      <c r="H47" s="71" t="str">
        <f t="shared" si="2"/>
        <v/>
      </c>
      <c r="I47" s="65"/>
      <c r="J47" s="65" t="str">
        <f t="shared" ref="J47:U47" si="3">IF(F47="EE",IF(I47="Simples",3,IF(I47="Média",4,IF(I47="Complexa",6,""))),
IF(F47="CE",IF(I47="Simples",3,IF(I47="Média",4,IF(I47="Complexa",6,""))),
IF(F47="SE",IF(I47="Simples",4,IF(I47="Média",5,IF(I47="Complexa",7,""))),""
)))</f>
        <v/>
      </c>
      <c r="K47" s="65" t="str">
        <f t="shared" si="3"/>
        <v/>
      </c>
      <c r="L47" s="65" t="str">
        <f t="shared" si="3"/>
        <v/>
      </c>
      <c r="M47" s="65" t="str">
        <f t="shared" si="3"/>
        <v/>
      </c>
      <c r="N47" s="65" t="str">
        <f t="shared" si="3"/>
        <v/>
      </c>
      <c r="O47" s="65" t="str">
        <f t="shared" si="3"/>
        <v/>
      </c>
      <c r="P47" s="65" t="str">
        <f t="shared" si="3"/>
        <v/>
      </c>
      <c r="Q47" s="65" t="str">
        <f t="shared" si="3"/>
        <v/>
      </c>
      <c r="R47" s="65" t="str">
        <f t="shared" si="3"/>
        <v/>
      </c>
      <c r="S47" s="65" t="str">
        <f t="shared" si="3"/>
        <v/>
      </c>
      <c r="T47" s="65" t="str">
        <f t="shared" si="3"/>
        <v/>
      </c>
      <c r="U47" s="65" t="str">
        <f t="shared" si="3"/>
        <v/>
      </c>
    </row>
    <row r="48" spans="1:21" x14ac:dyDescent="0.2">
      <c r="A48" s="72">
        <f t="shared" si="0"/>
        <v>46</v>
      </c>
      <c r="B48" s="61"/>
      <c r="C48" s="62"/>
      <c r="D48" s="63"/>
      <c r="E48" s="63"/>
      <c r="F48" s="63"/>
      <c r="G48" s="73" t="str">
        <f t="shared" si="1"/>
        <v/>
      </c>
      <c r="H48" s="76" t="str">
        <f t="shared" si="2"/>
        <v/>
      </c>
      <c r="I48" s="65"/>
      <c r="J48" s="65"/>
      <c r="K48" s="65"/>
      <c r="L48" s="65"/>
      <c r="M48" s="65"/>
      <c r="N48" s="65"/>
      <c r="O48" s="65"/>
      <c r="P48" s="65"/>
      <c r="Q48" s="65"/>
      <c r="R48" s="65"/>
      <c r="S48" s="65"/>
      <c r="T48" s="65"/>
      <c r="U48" s="65"/>
    </row>
    <row r="49" spans="1:8" x14ac:dyDescent="0.2">
      <c r="A49" s="100">
        <f t="shared" si="0"/>
        <v>47</v>
      </c>
      <c r="B49" s="60"/>
      <c r="C49" s="59"/>
      <c r="D49" s="58"/>
      <c r="E49" s="58"/>
      <c r="F49" s="58"/>
      <c r="G49" s="70" t="str">
        <f t="shared" si="1"/>
        <v/>
      </c>
      <c r="H49" s="71" t="str">
        <f t="shared" si="2"/>
        <v/>
      </c>
    </row>
    <row r="50" spans="1:8" x14ac:dyDescent="0.2">
      <c r="A50" s="72">
        <f t="shared" si="0"/>
        <v>48</v>
      </c>
      <c r="B50" s="61"/>
      <c r="C50" s="62"/>
      <c r="D50" s="63"/>
      <c r="E50" s="63"/>
      <c r="F50" s="63"/>
      <c r="G50" s="73" t="str">
        <f t="shared" si="1"/>
        <v/>
      </c>
      <c r="H50" s="76" t="str">
        <f t="shared" si="2"/>
        <v/>
      </c>
    </row>
    <row r="51" spans="1:8" x14ac:dyDescent="0.2">
      <c r="A51" s="100">
        <f t="shared" si="0"/>
        <v>49</v>
      </c>
      <c r="B51" s="60"/>
      <c r="C51" s="59"/>
      <c r="D51" s="58"/>
      <c r="E51" s="58"/>
      <c r="F51" s="58"/>
      <c r="G51" s="70" t="str">
        <f t="shared" si="1"/>
        <v/>
      </c>
      <c r="H51" s="71" t="str">
        <f t="shared" si="2"/>
        <v/>
      </c>
    </row>
    <row r="52" spans="1:8" x14ac:dyDescent="0.2">
      <c r="A52" s="72">
        <f t="shared" si="0"/>
        <v>50</v>
      </c>
      <c r="B52" s="61"/>
      <c r="C52" s="62"/>
      <c r="D52" s="63"/>
      <c r="E52" s="63"/>
      <c r="F52" s="63"/>
      <c r="G52" s="73" t="str">
        <f t="shared" si="1"/>
        <v/>
      </c>
      <c r="H52" s="76" t="str">
        <f t="shared" si="2"/>
        <v/>
      </c>
    </row>
    <row r="53" spans="1:8" x14ac:dyDescent="0.2">
      <c r="A53" s="100">
        <f t="shared" si="0"/>
        <v>51</v>
      </c>
      <c r="B53" s="60"/>
      <c r="C53" s="59"/>
      <c r="D53" s="58"/>
      <c r="E53" s="58"/>
      <c r="F53" s="58"/>
      <c r="G53" s="70" t="str">
        <f t="shared" si="1"/>
        <v/>
      </c>
      <c r="H53" s="71" t="str">
        <f t="shared" si="2"/>
        <v/>
      </c>
    </row>
    <row r="54" spans="1:8" x14ac:dyDescent="0.2">
      <c r="A54" s="72">
        <f t="shared" si="0"/>
        <v>52</v>
      </c>
      <c r="B54" s="61"/>
      <c r="C54" s="62"/>
      <c r="D54" s="63"/>
      <c r="E54" s="63"/>
      <c r="F54" s="63"/>
      <c r="G54" s="73" t="str">
        <f t="shared" si="1"/>
        <v/>
      </c>
      <c r="H54" s="76" t="str">
        <f t="shared" si="2"/>
        <v/>
      </c>
    </row>
    <row r="55" spans="1:8" x14ac:dyDescent="0.2">
      <c r="A55" s="100">
        <f>+A54+1</f>
        <v>53</v>
      </c>
      <c r="B55" s="60"/>
      <c r="C55" s="59"/>
      <c r="D55" s="58"/>
      <c r="E55" s="58"/>
      <c r="F55" s="58"/>
      <c r="G55" s="70" t="str">
        <f t="shared" si="1"/>
        <v/>
      </c>
      <c r="H55" s="71" t="str">
        <f t="shared" si="2"/>
        <v/>
      </c>
    </row>
    <row r="56" spans="1:8" x14ac:dyDescent="0.2">
      <c r="A56" s="72">
        <f t="shared" si="0"/>
        <v>54</v>
      </c>
      <c r="B56" s="61"/>
      <c r="C56" s="62"/>
      <c r="D56" s="63"/>
      <c r="E56" s="63"/>
      <c r="F56" s="63"/>
      <c r="G56" s="73" t="str">
        <f t="shared" si="1"/>
        <v/>
      </c>
      <c r="H56" s="76" t="str">
        <f t="shared" si="2"/>
        <v/>
      </c>
    </row>
    <row r="57" spans="1:8" x14ac:dyDescent="0.2">
      <c r="A57" s="100">
        <f t="shared" si="0"/>
        <v>55</v>
      </c>
      <c r="B57" s="60"/>
      <c r="C57" s="59"/>
      <c r="D57" s="58"/>
      <c r="E57" s="58"/>
      <c r="F57" s="58"/>
      <c r="G57" s="70" t="str">
        <f t="shared" si="1"/>
        <v/>
      </c>
      <c r="H57" s="71" t="str">
        <f t="shared" si="2"/>
        <v/>
      </c>
    </row>
    <row r="58" spans="1:8" x14ac:dyDescent="0.2">
      <c r="A58" s="72">
        <f t="shared" si="0"/>
        <v>56</v>
      </c>
      <c r="B58" s="61"/>
      <c r="C58" s="62"/>
      <c r="D58" s="63"/>
      <c r="E58" s="63"/>
      <c r="F58" s="63"/>
      <c r="G58" s="73" t="str">
        <f t="shared" si="1"/>
        <v/>
      </c>
      <c r="H58" s="76" t="str">
        <f t="shared" si="2"/>
        <v/>
      </c>
    </row>
    <row r="59" spans="1:8" x14ac:dyDescent="0.2">
      <c r="A59" s="100">
        <f t="shared" si="0"/>
        <v>57</v>
      </c>
      <c r="B59" s="60"/>
      <c r="C59" s="59"/>
      <c r="D59" s="58"/>
      <c r="E59" s="58"/>
      <c r="F59" s="58"/>
      <c r="G59" s="70" t="str">
        <f t="shared" si="1"/>
        <v/>
      </c>
      <c r="H59" s="71" t="str">
        <f t="shared" si="2"/>
        <v/>
      </c>
    </row>
    <row r="60" spans="1:8" x14ac:dyDescent="0.2">
      <c r="A60" s="72">
        <f t="shared" si="0"/>
        <v>58</v>
      </c>
      <c r="B60" s="61"/>
      <c r="C60" s="62"/>
      <c r="D60" s="63"/>
      <c r="E60" s="63"/>
      <c r="F60" s="63"/>
      <c r="G60" s="73" t="str">
        <f t="shared" si="1"/>
        <v/>
      </c>
      <c r="H60" s="76" t="str">
        <f t="shared" si="2"/>
        <v/>
      </c>
    </row>
    <row r="61" spans="1:8" x14ac:dyDescent="0.2">
      <c r="A61" s="100">
        <f t="shared" si="0"/>
        <v>59</v>
      </c>
      <c r="B61" s="60"/>
      <c r="C61" s="59"/>
      <c r="D61" s="58"/>
      <c r="E61" s="58"/>
      <c r="F61" s="58"/>
      <c r="G61" s="70" t="str">
        <f t="shared" si="1"/>
        <v/>
      </c>
      <c r="H61" s="71" t="str">
        <f t="shared" si="2"/>
        <v/>
      </c>
    </row>
    <row r="62" spans="1:8" x14ac:dyDescent="0.2">
      <c r="A62" s="72">
        <f t="shared" si="0"/>
        <v>60</v>
      </c>
      <c r="B62" s="61"/>
      <c r="C62" s="62"/>
      <c r="D62" s="63"/>
      <c r="E62" s="63"/>
      <c r="F62" s="63"/>
      <c r="G62" s="73" t="str">
        <f t="shared" si="1"/>
        <v/>
      </c>
      <c r="H62" s="76" t="str">
        <f t="shared" si="2"/>
        <v/>
      </c>
    </row>
    <row r="63" spans="1:8" x14ac:dyDescent="0.2">
      <c r="A63" s="100">
        <f t="shared" si="0"/>
        <v>61</v>
      </c>
      <c r="B63" s="60"/>
      <c r="C63" s="59"/>
      <c r="D63" s="58"/>
      <c r="E63" s="58"/>
      <c r="F63" s="58"/>
      <c r="G63" s="70" t="str">
        <f t="shared" si="1"/>
        <v/>
      </c>
      <c r="H63" s="71" t="str">
        <f t="shared" si="2"/>
        <v/>
      </c>
    </row>
    <row r="64" spans="1:8" x14ac:dyDescent="0.2">
      <c r="A64" s="72">
        <f t="shared" si="0"/>
        <v>62</v>
      </c>
      <c r="B64" s="61"/>
      <c r="C64" s="62"/>
      <c r="D64" s="63"/>
      <c r="E64" s="63"/>
      <c r="F64" s="63"/>
      <c r="G64" s="73" t="str">
        <f t="shared" si="1"/>
        <v/>
      </c>
      <c r="H64" s="76" t="str">
        <f t="shared" si="2"/>
        <v/>
      </c>
    </row>
    <row r="65" spans="1:8" x14ac:dyDescent="0.2">
      <c r="A65" s="100">
        <f t="shared" si="0"/>
        <v>63</v>
      </c>
      <c r="B65" s="60"/>
      <c r="C65" s="59"/>
      <c r="D65" s="58"/>
      <c r="E65" s="58"/>
      <c r="F65" s="58"/>
      <c r="G65" s="70" t="str">
        <f>IF(ISBLANK(D65),"",
IF(D65="EE",IF(AND(E65="",F65=""),"Média",IF(E65&gt;=3,IF(F65&gt;=5,"Complexa","Média"),
IF(E65&gt;=2,IF(F65&gt;=16,"Complexa",IF(F65&lt;=4,"Simples","Média")),
IF(F65&lt;=15,"Simples","Média")))),
IF(OR(D65="SE",D65="CE"),IF(AND(E65="",F65=""),"Média",IF(E65&gt;=4,IF(F65&gt;=6,"Complexa","Média"),
IF(E65&gt;=2,IF(F65&gt;=20,"Complexa",IF(F65&lt;=5,"Simples","Média")),
IF(F65&lt;=19,"Simples","Média")))),
IF(OR(D65="ALI",D65="AIE"),IF(E65&gt;=6,IF(F65&gt;=20,"Complexa","Média"),
IF(E65&gt;=2,IF(F65&gt;=51,"Complexa",IF(F65&lt;=19,"Simples","Média")),
IF(F65&lt;=50,"Simples","Média")))))))</f>
        <v/>
      </c>
      <c r="H65" s="71" t="str">
        <f>IF(D65="EE",IF(G65="Simples",3,IF(G65="Média",4,IF(G65="Complexa",6,""))),
IF(D65="CE",IF(G65="Simples",3,IF(G65="Média",4,IF(G65="Complexa",6,""))),
IF(D65="SE",IF(G65="Simples",4,IF(G65="Média",5,IF(G65="Complexa",7,""))),""
)))</f>
        <v/>
      </c>
    </row>
    <row r="66" spans="1:8" x14ac:dyDescent="0.2">
      <c r="A66" s="72">
        <f t="shared" si="0"/>
        <v>64</v>
      </c>
      <c r="B66" s="61"/>
      <c r="C66" s="62"/>
      <c r="D66" s="63"/>
      <c r="E66" s="63"/>
      <c r="F66" s="63"/>
      <c r="G66" s="73" t="str">
        <f>IF(ISBLANK(D66),"",
IF(D66="EE",IF(AND(E66="",F66=""),"Média",IF(E66&gt;=3,IF(F66&gt;=5,"Complexa","Média"),
IF(E66&gt;=2,IF(F66&gt;=16,"Complexa",IF(F66&lt;=4,"Simples","Média")),
IF(F66&lt;=15,"Simples","Média")))),
IF(OR(D66="SE",D66="CE"),IF(AND(E66="",F66=""),"Média",IF(E66&gt;=4,IF(F66&gt;=6,"Complexa","Média"),
IF(E66&gt;=2,IF(F66&gt;=20,"Complexa",IF(F66&lt;=5,"Simples","Média")),
IF(F66&lt;=19,"Simples","Média")))),
IF(OR(D66="ALI",D66="AIE"),IF(E66&gt;=6,IF(F66&gt;=20,"Complexa","Média"),
IF(E66&gt;=2,IF(F66&gt;=51,"Complexa",IF(F66&lt;=19,"Simples","Média")),
IF(F66&lt;=50,"Simples","Média")))))))</f>
        <v/>
      </c>
      <c r="H66" s="76" t="str">
        <f>IF(D66="EE",IF(G66="Simples",3,IF(G66="Média",4,IF(G66="Complexa",6,""))),
IF(D66="CE",IF(G66="Simples",3,IF(G66="Média",4,IF(G66="Complexa",6,""))),
IF(D66="SE",IF(G66="Simples",4,IF(G66="Média",5,IF(G66="Complexa",7,""))),""
)))</f>
        <v/>
      </c>
    </row>
    <row r="67" spans="1:8" x14ac:dyDescent="0.2">
      <c r="A67" s="100">
        <f t="shared" si="0"/>
        <v>65</v>
      </c>
      <c r="B67" s="60"/>
      <c r="C67" s="59"/>
      <c r="D67" s="58"/>
      <c r="E67" s="58"/>
      <c r="F67" s="58"/>
      <c r="G67" s="70" t="str">
        <f>IF(ISBLANK(D67),"",
IF(D67="EE",IF(AND(E67="",F67=""),"Média",IF(E67&gt;=3,IF(F67&gt;=5,"Complexa","Média"),
IF(E67&gt;=2,IF(F67&gt;=16,"Complexa",IF(F67&lt;=4,"Simples","Média")),
IF(F67&lt;=15,"Simples","Média")))),
IF(OR(D67="SE",D67="CE"),IF(AND(E67="",F67=""),"Média",IF(E67&gt;=4,IF(F67&gt;=6,"Complexa","Média"),
IF(E67&gt;=2,IF(F67&gt;=20,"Complexa",IF(F67&lt;=5,"Simples","Média")),
IF(F67&lt;=19,"Simples","Média")))),
IF(OR(D67="ALI",D67="AIE"),IF(E67&gt;=6,IF(F67&gt;=20,"Complexa","Média"),
IF(E67&gt;=2,IF(F67&gt;=51,"Complexa",IF(F67&lt;=19,"Simples","Média")),
IF(F67&lt;=50,"Simples","Média")))))))</f>
        <v/>
      </c>
      <c r="H67" s="71" t="str">
        <f>IF(D67="EE",IF(G67="Simples",3,IF(G67="Média",4,IF(G67="Complexa",6,""))),
IF(D67="CE",IF(G67="Simples",3,IF(G67="Média",4,IF(G67="Complexa",6,""))),
IF(D67="SE",IF(G67="Simples",4,IF(G67="Média",5,IF(G67="Complexa",7,""))),""
)))</f>
        <v/>
      </c>
    </row>
    <row r="68" spans="1:8" x14ac:dyDescent="0.2">
      <c r="A68" s="72">
        <f t="shared" ref="A68:A131" si="4">+A67+1</f>
        <v>66</v>
      </c>
      <c r="B68" s="61"/>
      <c r="C68" s="62"/>
      <c r="D68" s="63"/>
      <c r="E68" s="63"/>
      <c r="F68" s="63"/>
      <c r="G68" s="73" t="str">
        <f t="shared" ref="G68:G131" si="5">IF(ISBLANK(D68),"",
IF(D68="EE",IF(AND(E68="",F68=""),"Média",IF(E68&gt;=3,IF(F68&gt;=5,"Complexa","Média"),
IF(E68&gt;=2,IF(F68&gt;=16,"Complexa",IF(F68&lt;=4,"Simples","Média")),
IF(F68&lt;=15,"Simples","Média")))),
IF(OR(D68="SE",D68="CE"),IF(AND(E68="",F68=""),"Média",IF(E68&gt;=4,IF(F68&gt;=6,"Complexa","Média"),
IF(E68&gt;=2,IF(F68&gt;=20,"Complexa",IF(F68&lt;=5,"Simples","Média")),
IF(F68&lt;=19,"Simples","Média")))),
IF(OR(D68="ALI",D68="AIE"),IF(E68&gt;=6,IF(F68&gt;=20,"Complexa","Média"),
IF(E68&gt;=2,IF(F68&gt;=51,"Complexa",IF(F68&lt;=19,"Simples","Média")),
IF(F68&lt;=50,"Simples","Média")))))))</f>
        <v/>
      </c>
      <c r="H68" s="76" t="str">
        <f t="shared" ref="H68:H131" si="6">IF(D68="EE",IF(G68="Simples",3,IF(G68="Média",4,IF(G68="Complexa",6,""))),
IF(D68="CE",IF(G68="Simples",3,IF(G68="Média",4,IF(G68="Complexa",6,""))),
IF(D68="SE",IF(G68="Simples",4,IF(G68="Média",5,IF(G68="Complexa",7,""))),""
)))</f>
        <v/>
      </c>
    </row>
    <row r="69" spans="1:8" x14ac:dyDescent="0.2">
      <c r="A69" s="100">
        <f t="shared" si="4"/>
        <v>67</v>
      </c>
      <c r="B69" s="60"/>
      <c r="C69" s="59"/>
      <c r="D69" s="58"/>
      <c r="E69" s="58"/>
      <c r="F69" s="58"/>
      <c r="G69" s="70" t="str">
        <f t="shared" si="5"/>
        <v/>
      </c>
      <c r="H69" s="71" t="str">
        <f t="shared" si="6"/>
        <v/>
      </c>
    </row>
    <row r="70" spans="1:8" x14ac:dyDescent="0.2">
      <c r="A70" s="72">
        <f t="shared" si="4"/>
        <v>68</v>
      </c>
      <c r="B70" s="61"/>
      <c r="C70" s="62"/>
      <c r="D70" s="63"/>
      <c r="E70" s="63"/>
      <c r="F70" s="63"/>
      <c r="G70" s="73" t="str">
        <f t="shared" si="5"/>
        <v/>
      </c>
      <c r="H70" s="76" t="str">
        <f t="shared" si="6"/>
        <v/>
      </c>
    </row>
    <row r="71" spans="1:8" x14ac:dyDescent="0.2">
      <c r="A71" s="100">
        <f t="shared" si="4"/>
        <v>69</v>
      </c>
      <c r="B71" s="60"/>
      <c r="C71" s="59"/>
      <c r="D71" s="58"/>
      <c r="E71" s="58"/>
      <c r="F71" s="58"/>
      <c r="G71" s="70" t="str">
        <f t="shared" si="5"/>
        <v/>
      </c>
      <c r="H71" s="71" t="str">
        <f t="shared" si="6"/>
        <v/>
      </c>
    </row>
    <row r="72" spans="1:8" x14ac:dyDescent="0.2">
      <c r="A72" s="72">
        <f t="shared" si="4"/>
        <v>70</v>
      </c>
      <c r="B72" s="61"/>
      <c r="C72" s="62"/>
      <c r="D72" s="63"/>
      <c r="E72" s="63"/>
      <c r="F72" s="63"/>
      <c r="G72" s="73" t="str">
        <f t="shared" si="5"/>
        <v/>
      </c>
      <c r="H72" s="76" t="str">
        <f t="shared" si="6"/>
        <v/>
      </c>
    </row>
    <row r="73" spans="1:8" x14ac:dyDescent="0.2">
      <c r="A73" s="100">
        <f t="shared" si="4"/>
        <v>71</v>
      </c>
      <c r="B73" s="60"/>
      <c r="C73" s="59"/>
      <c r="D73" s="58"/>
      <c r="E73" s="58"/>
      <c r="F73" s="58"/>
      <c r="G73" s="70" t="str">
        <f t="shared" si="5"/>
        <v/>
      </c>
      <c r="H73" s="71" t="str">
        <f t="shared" si="6"/>
        <v/>
      </c>
    </row>
    <row r="74" spans="1:8" x14ac:dyDescent="0.2">
      <c r="A74" s="72">
        <f t="shared" si="4"/>
        <v>72</v>
      </c>
      <c r="B74" s="61"/>
      <c r="C74" s="62"/>
      <c r="D74" s="63"/>
      <c r="E74" s="63"/>
      <c r="F74" s="63"/>
      <c r="G74" s="73" t="str">
        <f t="shared" si="5"/>
        <v/>
      </c>
      <c r="H74" s="76" t="str">
        <f t="shared" si="6"/>
        <v/>
      </c>
    </row>
    <row r="75" spans="1:8" x14ac:dyDescent="0.2">
      <c r="A75" s="100">
        <f t="shared" si="4"/>
        <v>73</v>
      </c>
      <c r="B75" s="60"/>
      <c r="C75" s="59"/>
      <c r="D75" s="58"/>
      <c r="E75" s="58"/>
      <c r="F75" s="58"/>
      <c r="G75" s="70" t="str">
        <f t="shared" si="5"/>
        <v/>
      </c>
      <c r="H75" s="71" t="str">
        <f t="shared" si="6"/>
        <v/>
      </c>
    </row>
    <row r="76" spans="1:8" x14ac:dyDescent="0.2">
      <c r="A76" s="72">
        <f t="shared" si="4"/>
        <v>74</v>
      </c>
      <c r="B76" s="61"/>
      <c r="C76" s="62"/>
      <c r="D76" s="63"/>
      <c r="E76" s="63"/>
      <c r="F76" s="63"/>
      <c r="G76" s="73" t="str">
        <f t="shared" si="5"/>
        <v/>
      </c>
      <c r="H76" s="76" t="str">
        <f t="shared" si="6"/>
        <v/>
      </c>
    </row>
    <row r="77" spans="1:8" x14ac:dyDescent="0.2">
      <c r="A77" s="100">
        <f t="shared" si="4"/>
        <v>75</v>
      </c>
      <c r="B77" s="60"/>
      <c r="C77" s="59"/>
      <c r="D77" s="58"/>
      <c r="E77" s="58"/>
      <c r="F77" s="58"/>
      <c r="G77" s="70" t="str">
        <f t="shared" si="5"/>
        <v/>
      </c>
      <c r="H77" s="71" t="str">
        <f t="shared" si="6"/>
        <v/>
      </c>
    </row>
    <row r="78" spans="1:8" x14ac:dyDescent="0.2">
      <c r="A78" s="72">
        <f t="shared" si="4"/>
        <v>76</v>
      </c>
      <c r="B78" s="61"/>
      <c r="C78" s="62"/>
      <c r="D78" s="63"/>
      <c r="E78" s="63"/>
      <c r="F78" s="63"/>
      <c r="G78" s="73" t="str">
        <f t="shared" si="5"/>
        <v/>
      </c>
      <c r="H78" s="76" t="str">
        <f t="shared" si="6"/>
        <v/>
      </c>
    </row>
    <row r="79" spans="1:8" x14ac:dyDescent="0.2">
      <c r="A79" s="100">
        <f t="shared" si="4"/>
        <v>77</v>
      </c>
      <c r="B79" s="60"/>
      <c r="C79" s="59"/>
      <c r="D79" s="58"/>
      <c r="E79" s="58"/>
      <c r="F79" s="58"/>
      <c r="G79" s="70" t="str">
        <f t="shared" si="5"/>
        <v/>
      </c>
      <c r="H79" s="71" t="str">
        <f t="shared" si="6"/>
        <v/>
      </c>
    </row>
    <row r="80" spans="1:8" x14ac:dyDescent="0.2">
      <c r="A80" s="72">
        <f t="shared" si="4"/>
        <v>78</v>
      </c>
      <c r="B80" s="61"/>
      <c r="C80" s="62"/>
      <c r="D80" s="63"/>
      <c r="E80" s="63"/>
      <c r="F80" s="63"/>
      <c r="G80" s="73" t="str">
        <f t="shared" si="5"/>
        <v/>
      </c>
      <c r="H80" s="76" t="str">
        <f t="shared" si="6"/>
        <v/>
      </c>
    </row>
    <row r="81" spans="1:8" x14ac:dyDescent="0.2">
      <c r="A81" s="100">
        <f t="shared" si="4"/>
        <v>79</v>
      </c>
      <c r="B81" s="60"/>
      <c r="C81" s="59"/>
      <c r="D81" s="58"/>
      <c r="E81" s="58"/>
      <c r="F81" s="58"/>
      <c r="G81" s="70" t="str">
        <f t="shared" si="5"/>
        <v/>
      </c>
      <c r="H81" s="71" t="str">
        <f t="shared" si="6"/>
        <v/>
      </c>
    </row>
    <row r="82" spans="1:8" x14ac:dyDescent="0.2">
      <c r="A82" s="72">
        <f t="shared" si="4"/>
        <v>80</v>
      </c>
      <c r="B82" s="61"/>
      <c r="C82" s="62"/>
      <c r="D82" s="63"/>
      <c r="E82" s="63"/>
      <c r="F82" s="63"/>
      <c r="G82" s="73" t="str">
        <f t="shared" si="5"/>
        <v/>
      </c>
      <c r="H82" s="76" t="str">
        <f t="shared" si="6"/>
        <v/>
      </c>
    </row>
    <row r="83" spans="1:8" x14ac:dyDescent="0.2">
      <c r="A83" s="100">
        <f t="shared" si="4"/>
        <v>81</v>
      </c>
      <c r="B83" s="60"/>
      <c r="C83" s="59"/>
      <c r="D83" s="58"/>
      <c r="E83" s="58"/>
      <c r="F83" s="58"/>
      <c r="G83" s="70" t="str">
        <f t="shared" si="5"/>
        <v/>
      </c>
      <c r="H83" s="71" t="str">
        <f t="shared" si="6"/>
        <v/>
      </c>
    </row>
    <row r="84" spans="1:8" x14ac:dyDescent="0.2">
      <c r="A84" s="72">
        <f t="shared" si="4"/>
        <v>82</v>
      </c>
      <c r="B84" s="61"/>
      <c r="C84" s="62"/>
      <c r="D84" s="63"/>
      <c r="E84" s="63"/>
      <c r="F84" s="63"/>
      <c r="G84" s="73" t="str">
        <f t="shared" si="5"/>
        <v/>
      </c>
      <c r="H84" s="76" t="str">
        <f t="shared" si="6"/>
        <v/>
      </c>
    </row>
    <row r="85" spans="1:8" x14ac:dyDescent="0.2">
      <c r="A85" s="100">
        <f t="shared" si="4"/>
        <v>83</v>
      </c>
      <c r="B85" s="60"/>
      <c r="C85" s="59"/>
      <c r="D85" s="58"/>
      <c r="E85" s="58"/>
      <c r="F85" s="58"/>
      <c r="G85" s="70" t="str">
        <f t="shared" si="5"/>
        <v/>
      </c>
      <c r="H85" s="71" t="str">
        <f t="shared" si="6"/>
        <v/>
      </c>
    </row>
    <row r="86" spans="1:8" x14ac:dyDescent="0.2">
      <c r="A86" s="72">
        <f t="shared" si="4"/>
        <v>84</v>
      </c>
      <c r="B86" s="61"/>
      <c r="C86" s="62"/>
      <c r="D86" s="63"/>
      <c r="E86" s="63"/>
      <c r="F86" s="63"/>
      <c r="G86" s="73" t="str">
        <f t="shared" si="5"/>
        <v/>
      </c>
      <c r="H86" s="76" t="str">
        <f t="shared" si="6"/>
        <v/>
      </c>
    </row>
    <row r="87" spans="1:8" x14ac:dyDescent="0.2">
      <c r="A87" s="100">
        <f t="shared" si="4"/>
        <v>85</v>
      </c>
      <c r="B87" s="60"/>
      <c r="C87" s="59"/>
      <c r="D87" s="58"/>
      <c r="E87" s="58"/>
      <c r="F87" s="58"/>
      <c r="G87" s="70" t="str">
        <f t="shared" si="5"/>
        <v/>
      </c>
      <c r="H87" s="71" t="str">
        <f t="shared" si="6"/>
        <v/>
      </c>
    </row>
    <row r="88" spans="1:8" x14ac:dyDescent="0.2">
      <c r="A88" s="72">
        <f t="shared" si="4"/>
        <v>86</v>
      </c>
      <c r="B88" s="61"/>
      <c r="C88" s="62"/>
      <c r="D88" s="63"/>
      <c r="E88" s="63"/>
      <c r="F88" s="63"/>
      <c r="G88" s="73" t="str">
        <f t="shared" si="5"/>
        <v/>
      </c>
      <c r="H88" s="76" t="str">
        <f t="shared" si="6"/>
        <v/>
      </c>
    </row>
    <row r="89" spans="1:8" x14ac:dyDescent="0.2">
      <c r="A89" s="100">
        <f t="shared" si="4"/>
        <v>87</v>
      </c>
      <c r="B89" s="60"/>
      <c r="C89" s="59"/>
      <c r="D89" s="58"/>
      <c r="E89" s="58"/>
      <c r="F89" s="58"/>
      <c r="G89" s="70" t="str">
        <f t="shared" si="5"/>
        <v/>
      </c>
      <c r="H89" s="71" t="str">
        <f t="shared" si="6"/>
        <v/>
      </c>
    </row>
    <row r="90" spans="1:8" x14ac:dyDescent="0.2">
      <c r="A90" s="72">
        <f t="shared" si="4"/>
        <v>88</v>
      </c>
      <c r="B90" s="61"/>
      <c r="C90" s="62"/>
      <c r="D90" s="63"/>
      <c r="E90" s="63"/>
      <c r="F90" s="63"/>
      <c r="G90" s="73" t="str">
        <f t="shared" si="5"/>
        <v/>
      </c>
      <c r="H90" s="76" t="str">
        <f t="shared" si="6"/>
        <v/>
      </c>
    </row>
    <row r="91" spans="1:8" x14ac:dyDescent="0.2">
      <c r="A91" s="100">
        <f t="shared" si="4"/>
        <v>89</v>
      </c>
      <c r="B91" s="60"/>
      <c r="C91" s="59"/>
      <c r="D91" s="58"/>
      <c r="E91" s="58"/>
      <c r="F91" s="58"/>
      <c r="G91" s="70" t="str">
        <f t="shared" si="5"/>
        <v/>
      </c>
      <c r="H91" s="71" t="str">
        <f t="shared" si="6"/>
        <v/>
      </c>
    </row>
    <row r="92" spans="1:8" x14ac:dyDescent="0.2">
      <c r="A92" s="72">
        <f t="shared" si="4"/>
        <v>90</v>
      </c>
      <c r="B92" s="61"/>
      <c r="C92" s="62"/>
      <c r="D92" s="63"/>
      <c r="E92" s="63"/>
      <c r="F92" s="63"/>
      <c r="G92" s="73" t="str">
        <f t="shared" si="5"/>
        <v/>
      </c>
      <c r="H92" s="76" t="str">
        <f t="shared" si="6"/>
        <v/>
      </c>
    </row>
    <row r="93" spans="1:8" x14ac:dyDescent="0.2">
      <c r="A93" s="100">
        <f t="shared" si="4"/>
        <v>91</v>
      </c>
      <c r="B93" s="60"/>
      <c r="C93" s="59"/>
      <c r="D93" s="58"/>
      <c r="E93" s="58"/>
      <c r="F93" s="58"/>
      <c r="G93" s="70" t="str">
        <f t="shared" si="5"/>
        <v/>
      </c>
      <c r="H93" s="71" t="str">
        <f t="shared" si="6"/>
        <v/>
      </c>
    </row>
    <row r="94" spans="1:8" x14ac:dyDescent="0.2">
      <c r="A94" s="72">
        <f t="shared" si="4"/>
        <v>92</v>
      </c>
      <c r="B94" s="61"/>
      <c r="C94" s="62"/>
      <c r="D94" s="63"/>
      <c r="E94" s="63"/>
      <c r="F94" s="63"/>
      <c r="G94" s="73" t="str">
        <f t="shared" si="5"/>
        <v/>
      </c>
      <c r="H94" s="76" t="str">
        <f t="shared" si="6"/>
        <v/>
      </c>
    </row>
    <row r="95" spans="1:8" x14ac:dyDescent="0.2">
      <c r="A95" s="100">
        <f t="shared" si="4"/>
        <v>93</v>
      </c>
      <c r="B95" s="60"/>
      <c r="C95" s="59"/>
      <c r="D95" s="58"/>
      <c r="E95" s="58"/>
      <c r="F95" s="58"/>
      <c r="G95" s="70" t="str">
        <f t="shared" si="5"/>
        <v/>
      </c>
      <c r="H95" s="71" t="str">
        <f t="shared" si="6"/>
        <v/>
      </c>
    </row>
    <row r="96" spans="1:8" x14ac:dyDescent="0.2">
      <c r="A96" s="72">
        <f t="shared" si="4"/>
        <v>94</v>
      </c>
      <c r="B96" s="61"/>
      <c r="C96" s="62"/>
      <c r="D96" s="63"/>
      <c r="E96" s="63"/>
      <c r="F96" s="63"/>
      <c r="G96" s="73" t="str">
        <f t="shared" si="5"/>
        <v/>
      </c>
      <c r="H96" s="76" t="str">
        <f t="shared" si="6"/>
        <v/>
      </c>
    </row>
    <row r="97" spans="1:8" x14ac:dyDescent="0.2">
      <c r="A97" s="100">
        <f t="shared" si="4"/>
        <v>95</v>
      </c>
      <c r="B97" s="60"/>
      <c r="C97" s="59"/>
      <c r="D97" s="58"/>
      <c r="E97" s="58"/>
      <c r="F97" s="58"/>
      <c r="G97" s="70" t="str">
        <f t="shared" si="5"/>
        <v/>
      </c>
      <c r="H97" s="71" t="str">
        <f t="shared" si="6"/>
        <v/>
      </c>
    </row>
    <row r="98" spans="1:8" x14ac:dyDescent="0.2">
      <c r="A98" s="72">
        <f t="shared" si="4"/>
        <v>96</v>
      </c>
      <c r="B98" s="61"/>
      <c r="C98" s="62"/>
      <c r="D98" s="63"/>
      <c r="E98" s="63"/>
      <c r="F98" s="63"/>
      <c r="G98" s="73" t="str">
        <f t="shared" si="5"/>
        <v/>
      </c>
      <c r="H98" s="76" t="str">
        <f t="shared" si="6"/>
        <v/>
      </c>
    </row>
    <row r="99" spans="1:8" x14ac:dyDescent="0.2">
      <c r="A99" s="100">
        <f t="shared" si="4"/>
        <v>97</v>
      </c>
      <c r="B99" s="60"/>
      <c r="C99" s="59"/>
      <c r="D99" s="58"/>
      <c r="E99" s="58"/>
      <c r="F99" s="58"/>
      <c r="G99" s="70" t="str">
        <f t="shared" si="5"/>
        <v/>
      </c>
      <c r="H99" s="71" t="str">
        <f t="shared" si="6"/>
        <v/>
      </c>
    </row>
    <row r="100" spans="1:8" x14ac:dyDescent="0.2">
      <c r="A100" s="72">
        <f t="shared" si="4"/>
        <v>98</v>
      </c>
      <c r="B100" s="61"/>
      <c r="C100" s="62"/>
      <c r="D100" s="63"/>
      <c r="E100" s="63"/>
      <c r="F100" s="63"/>
      <c r="G100" s="73" t="str">
        <f t="shared" si="5"/>
        <v/>
      </c>
      <c r="H100" s="76" t="str">
        <f t="shared" si="6"/>
        <v/>
      </c>
    </row>
    <row r="101" spans="1:8" x14ac:dyDescent="0.2">
      <c r="A101" s="100">
        <f t="shared" si="4"/>
        <v>99</v>
      </c>
      <c r="B101" s="60"/>
      <c r="C101" s="59"/>
      <c r="D101" s="58"/>
      <c r="E101" s="58"/>
      <c r="F101" s="58"/>
      <c r="G101" s="70" t="str">
        <f t="shared" si="5"/>
        <v/>
      </c>
      <c r="H101" s="71" t="str">
        <f t="shared" si="6"/>
        <v/>
      </c>
    </row>
    <row r="102" spans="1:8" x14ac:dyDescent="0.2">
      <c r="A102" s="72">
        <f t="shared" si="4"/>
        <v>100</v>
      </c>
      <c r="B102" s="61"/>
      <c r="C102" s="62"/>
      <c r="D102" s="63"/>
      <c r="E102" s="63"/>
      <c r="F102" s="63"/>
      <c r="G102" s="73" t="str">
        <f t="shared" si="5"/>
        <v/>
      </c>
      <c r="H102" s="76" t="str">
        <f t="shared" si="6"/>
        <v/>
      </c>
    </row>
    <row r="103" spans="1:8" x14ac:dyDescent="0.2">
      <c r="A103" s="100">
        <f t="shared" si="4"/>
        <v>101</v>
      </c>
      <c r="B103" s="60"/>
      <c r="C103" s="59"/>
      <c r="D103" s="58"/>
      <c r="E103" s="58"/>
      <c r="F103" s="58"/>
      <c r="G103" s="70" t="str">
        <f t="shared" si="5"/>
        <v/>
      </c>
      <c r="H103" s="71" t="str">
        <f t="shared" si="6"/>
        <v/>
      </c>
    </row>
    <row r="104" spans="1:8" x14ac:dyDescent="0.2">
      <c r="A104" s="72">
        <f t="shared" si="4"/>
        <v>102</v>
      </c>
      <c r="B104" s="61"/>
      <c r="C104" s="62"/>
      <c r="D104" s="63"/>
      <c r="E104" s="63"/>
      <c r="F104" s="63"/>
      <c r="G104" s="73" t="str">
        <f t="shared" si="5"/>
        <v/>
      </c>
      <c r="H104" s="76" t="str">
        <f t="shared" si="6"/>
        <v/>
      </c>
    </row>
    <row r="105" spans="1:8" x14ac:dyDescent="0.2">
      <c r="A105" s="100">
        <f t="shared" si="4"/>
        <v>103</v>
      </c>
      <c r="B105" s="60"/>
      <c r="C105" s="59"/>
      <c r="D105" s="58"/>
      <c r="E105" s="58"/>
      <c r="F105" s="58"/>
      <c r="G105" s="70" t="str">
        <f t="shared" si="5"/>
        <v/>
      </c>
      <c r="H105" s="71" t="str">
        <f t="shared" si="6"/>
        <v/>
      </c>
    </row>
    <row r="106" spans="1:8" x14ac:dyDescent="0.2">
      <c r="A106" s="72">
        <f t="shared" si="4"/>
        <v>104</v>
      </c>
      <c r="B106" s="61"/>
      <c r="C106" s="62"/>
      <c r="D106" s="63"/>
      <c r="E106" s="63"/>
      <c r="F106" s="63"/>
      <c r="G106" s="73" t="str">
        <f t="shared" si="5"/>
        <v/>
      </c>
      <c r="H106" s="76" t="str">
        <f t="shared" si="6"/>
        <v/>
      </c>
    </row>
    <row r="107" spans="1:8" x14ac:dyDescent="0.2">
      <c r="A107" s="100">
        <f t="shared" si="4"/>
        <v>105</v>
      </c>
      <c r="B107" s="60"/>
      <c r="C107" s="59"/>
      <c r="D107" s="58"/>
      <c r="E107" s="58"/>
      <c r="F107" s="58"/>
      <c r="G107" s="70" t="str">
        <f t="shared" si="5"/>
        <v/>
      </c>
      <c r="H107" s="71" t="str">
        <f t="shared" si="6"/>
        <v/>
      </c>
    </row>
    <row r="108" spans="1:8" x14ac:dyDescent="0.2">
      <c r="A108" s="72">
        <f t="shared" si="4"/>
        <v>106</v>
      </c>
      <c r="B108" s="61"/>
      <c r="C108" s="62"/>
      <c r="D108" s="63"/>
      <c r="E108" s="63"/>
      <c r="F108" s="63"/>
      <c r="G108" s="73" t="str">
        <f t="shared" si="5"/>
        <v/>
      </c>
      <c r="H108" s="76" t="str">
        <f t="shared" si="6"/>
        <v/>
      </c>
    </row>
    <row r="109" spans="1:8" x14ac:dyDescent="0.2">
      <c r="A109" s="100">
        <f t="shared" si="4"/>
        <v>107</v>
      </c>
      <c r="B109" s="60"/>
      <c r="C109" s="59"/>
      <c r="D109" s="58"/>
      <c r="E109" s="58"/>
      <c r="F109" s="58"/>
      <c r="G109" s="70" t="str">
        <f t="shared" si="5"/>
        <v/>
      </c>
      <c r="H109" s="71" t="str">
        <f t="shared" si="6"/>
        <v/>
      </c>
    </row>
    <row r="110" spans="1:8" x14ac:dyDescent="0.2">
      <c r="A110" s="72">
        <f t="shared" si="4"/>
        <v>108</v>
      </c>
      <c r="B110" s="61"/>
      <c r="C110" s="62"/>
      <c r="D110" s="63"/>
      <c r="E110" s="63"/>
      <c r="F110" s="63"/>
      <c r="G110" s="73" t="str">
        <f t="shared" si="5"/>
        <v/>
      </c>
      <c r="H110" s="76" t="str">
        <f t="shared" si="6"/>
        <v/>
      </c>
    </row>
    <row r="111" spans="1:8" x14ac:dyDescent="0.2">
      <c r="A111" s="100">
        <f t="shared" si="4"/>
        <v>109</v>
      </c>
      <c r="B111" s="60"/>
      <c r="C111" s="59"/>
      <c r="D111" s="58"/>
      <c r="E111" s="58"/>
      <c r="F111" s="58"/>
      <c r="G111" s="70" t="str">
        <f t="shared" si="5"/>
        <v/>
      </c>
      <c r="H111" s="71" t="str">
        <f t="shared" si="6"/>
        <v/>
      </c>
    </row>
    <row r="112" spans="1:8" x14ac:dyDescent="0.2">
      <c r="A112" s="72">
        <f t="shared" si="4"/>
        <v>110</v>
      </c>
      <c r="B112" s="61"/>
      <c r="C112" s="62"/>
      <c r="D112" s="63"/>
      <c r="E112" s="63"/>
      <c r="F112" s="63"/>
      <c r="G112" s="73" t="str">
        <f t="shared" si="5"/>
        <v/>
      </c>
      <c r="H112" s="76" t="str">
        <f t="shared" si="6"/>
        <v/>
      </c>
    </row>
    <row r="113" spans="1:8" x14ac:dyDescent="0.2">
      <c r="A113" s="100">
        <f t="shared" si="4"/>
        <v>111</v>
      </c>
      <c r="B113" s="60"/>
      <c r="C113" s="59"/>
      <c r="D113" s="58"/>
      <c r="E113" s="58"/>
      <c r="F113" s="58"/>
      <c r="G113" s="70" t="str">
        <f t="shared" si="5"/>
        <v/>
      </c>
      <c r="H113" s="71" t="str">
        <f t="shared" si="6"/>
        <v/>
      </c>
    </row>
    <row r="114" spans="1:8" x14ac:dyDescent="0.2">
      <c r="A114" s="72">
        <f t="shared" si="4"/>
        <v>112</v>
      </c>
      <c r="B114" s="61"/>
      <c r="C114" s="62"/>
      <c r="D114" s="63"/>
      <c r="E114" s="63"/>
      <c r="F114" s="63"/>
      <c r="G114" s="73" t="str">
        <f t="shared" si="5"/>
        <v/>
      </c>
      <c r="H114" s="76" t="str">
        <f t="shared" si="6"/>
        <v/>
      </c>
    </row>
    <row r="115" spans="1:8" x14ac:dyDescent="0.2">
      <c r="A115" s="100">
        <f t="shared" si="4"/>
        <v>113</v>
      </c>
      <c r="B115" s="60"/>
      <c r="C115" s="59"/>
      <c r="D115" s="58"/>
      <c r="E115" s="58"/>
      <c r="F115" s="58"/>
      <c r="G115" s="70" t="str">
        <f t="shared" si="5"/>
        <v/>
      </c>
      <c r="H115" s="71" t="str">
        <f t="shared" si="6"/>
        <v/>
      </c>
    </row>
    <row r="116" spans="1:8" x14ac:dyDescent="0.2">
      <c r="A116" s="72">
        <f t="shared" si="4"/>
        <v>114</v>
      </c>
      <c r="B116" s="61"/>
      <c r="C116" s="62"/>
      <c r="D116" s="63"/>
      <c r="E116" s="63"/>
      <c r="F116" s="63"/>
      <c r="G116" s="73" t="str">
        <f t="shared" si="5"/>
        <v/>
      </c>
      <c r="H116" s="76" t="str">
        <f t="shared" si="6"/>
        <v/>
      </c>
    </row>
    <row r="117" spans="1:8" x14ac:dyDescent="0.2">
      <c r="A117" s="100">
        <f t="shared" si="4"/>
        <v>115</v>
      </c>
      <c r="B117" s="60"/>
      <c r="C117" s="59"/>
      <c r="D117" s="58"/>
      <c r="E117" s="58"/>
      <c r="F117" s="58"/>
      <c r="G117" s="70" t="str">
        <f t="shared" si="5"/>
        <v/>
      </c>
      <c r="H117" s="71" t="str">
        <f t="shared" si="6"/>
        <v/>
      </c>
    </row>
    <row r="118" spans="1:8" x14ac:dyDescent="0.2">
      <c r="A118" s="72">
        <f t="shared" si="4"/>
        <v>116</v>
      </c>
      <c r="B118" s="61"/>
      <c r="C118" s="62"/>
      <c r="D118" s="63"/>
      <c r="E118" s="63"/>
      <c r="F118" s="63"/>
      <c r="G118" s="73" t="str">
        <f t="shared" si="5"/>
        <v/>
      </c>
      <c r="H118" s="76" t="str">
        <f t="shared" si="6"/>
        <v/>
      </c>
    </row>
    <row r="119" spans="1:8" x14ac:dyDescent="0.2">
      <c r="A119" s="100">
        <f t="shared" si="4"/>
        <v>117</v>
      </c>
      <c r="B119" s="60"/>
      <c r="C119" s="59"/>
      <c r="D119" s="58"/>
      <c r="E119" s="58"/>
      <c r="F119" s="58"/>
      <c r="G119" s="70" t="str">
        <f t="shared" si="5"/>
        <v/>
      </c>
      <c r="H119" s="71" t="str">
        <f t="shared" si="6"/>
        <v/>
      </c>
    </row>
    <row r="120" spans="1:8" x14ac:dyDescent="0.2">
      <c r="A120" s="72">
        <f t="shared" si="4"/>
        <v>118</v>
      </c>
      <c r="B120" s="61"/>
      <c r="C120" s="62"/>
      <c r="D120" s="63"/>
      <c r="E120" s="63"/>
      <c r="F120" s="63"/>
      <c r="G120" s="73" t="str">
        <f t="shared" si="5"/>
        <v/>
      </c>
      <c r="H120" s="76" t="str">
        <f t="shared" si="6"/>
        <v/>
      </c>
    </row>
    <row r="121" spans="1:8" x14ac:dyDescent="0.2">
      <c r="A121" s="100">
        <f t="shared" si="4"/>
        <v>119</v>
      </c>
      <c r="B121" s="60"/>
      <c r="C121" s="59"/>
      <c r="D121" s="58"/>
      <c r="E121" s="58"/>
      <c r="F121" s="58"/>
      <c r="G121" s="70" t="str">
        <f t="shared" si="5"/>
        <v/>
      </c>
      <c r="H121" s="71" t="str">
        <f t="shared" si="6"/>
        <v/>
      </c>
    </row>
    <row r="122" spans="1:8" x14ac:dyDescent="0.2">
      <c r="A122" s="72">
        <f t="shared" si="4"/>
        <v>120</v>
      </c>
      <c r="B122" s="61"/>
      <c r="C122" s="62"/>
      <c r="D122" s="63"/>
      <c r="E122" s="63"/>
      <c r="F122" s="63"/>
      <c r="G122" s="73" t="str">
        <f t="shared" si="5"/>
        <v/>
      </c>
      <c r="H122" s="76" t="str">
        <f t="shared" si="6"/>
        <v/>
      </c>
    </row>
    <row r="123" spans="1:8" x14ac:dyDescent="0.2">
      <c r="A123" s="100">
        <f t="shared" si="4"/>
        <v>121</v>
      </c>
      <c r="B123" s="60"/>
      <c r="C123" s="59"/>
      <c r="D123" s="58"/>
      <c r="E123" s="58"/>
      <c r="F123" s="58"/>
      <c r="G123" s="70" t="str">
        <f t="shared" si="5"/>
        <v/>
      </c>
      <c r="H123" s="71" t="str">
        <f t="shared" si="6"/>
        <v/>
      </c>
    </row>
    <row r="124" spans="1:8" x14ac:dyDescent="0.2">
      <c r="A124" s="72">
        <f t="shared" si="4"/>
        <v>122</v>
      </c>
      <c r="B124" s="61"/>
      <c r="C124" s="62"/>
      <c r="D124" s="63"/>
      <c r="E124" s="63"/>
      <c r="F124" s="63"/>
      <c r="G124" s="73" t="str">
        <f t="shared" si="5"/>
        <v/>
      </c>
      <c r="H124" s="76" t="str">
        <f t="shared" si="6"/>
        <v/>
      </c>
    </row>
    <row r="125" spans="1:8" x14ac:dyDescent="0.2">
      <c r="A125" s="100">
        <f t="shared" si="4"/>
        <v>123</v>
      </c>
      <c r="B125" s="60"/>
      <c r="C125" s="59"/>
      <c r="D125" s="58"/>
      <c r="E125" s="58"/>
      <c r="F125" s="58"/>
      <c r="G125" s="70" t="str">
        <f t="shared" si="5"/>
        <v/>
      </c>
      <c r="H125" s="71" t="str">
        <f t="shared" si="6"/>
        <v/>
      </c>
    </row>
    <row r="126" spans="1:8" x14ac:dyDescent="0.2">
      <c r="A126" s="72">
        <f t="shared" si="4"/>
        <v>124</v>
      </c>
      <c r="B126" s="61"/>
      <c r="C126" s="62"/>
      <c r="D126" s="63"/>
      <c r="E126" s="63"/>
      <c r="F126" s="63"/>
      <c r="G126" s="73" t="str">
        <f t="shared" si="5"/>
        <v/>
      </c>
      <c r="H126" s="76" t="str">
        <f t="shared" si="6"/>
        <v/>
      </c>
    </row>
    <row r="127" spans="1:8" x14ac:dyDescent="0.2">
      <c r="A127" s="100">
        <f t="shared" si="4"/>
        <v>125</v>
      </c>
      <c r="B127" s="60"/>
      <c r="C127" s="59"/>
      <c r="D127" s="58"/>
      <c r="E127" s="58"/>
      <c r="F127" s="58"/>
      <c r="G127" s="70" t="str">
        <f t="shared" si="5"/>
        <v/>
      </c>
      <c r="H127" s="71" t="str">
        <f t="shared" si="6"/>
        <v/>
      </c>
    </row>
    <row r="128" spans="1:8" x14ac:dyDescent="0.2">
      <c r="A128" s="72">
        <f t="shared" si="4"/>
        <v>126</v>
      </c>
      <c r="B128" s="61"/>
      <c r="C128" s="62"/>
      <c r="D128" s="63"/>
      <c r="E128" s="63"/>
      <c r="F128" s="63"/>
      <c r="G128" s="73" t="str">
        <f t="shared" si="5"/>
        <v/>
      </c>
      <c r="H128" s="76" t="str">
        <f t="shared" si="6"/>
        <v/>
      </c>
    </row>
    <row r="129" spans="1:8" x14ac:dyDescent="0.2">
      <c r="A129" s="100">
        <f t="shared" si="4"/>
        <v>127</v>
      </c>
      <c r="B129" s="60"/>
      <c r="C129" s="59"/>
      <c r="D129" s="58"/>
      <c r="E129" s="58"/>
      <c r="F129" s="58"/>
      <c r="G129" s="70" t="str">
        <f t="shared" si="5"/>
        <v/>
      </c>
      <c r="H129" s="71" t="str">
        <f t="shared" si="6"/>
        <v/>
      </c>
    </row>
    <row r="130" spans="1:8" x14ac:dyDescent="0.2">
      <c r="A130" s="72">
        <f t="shared" si="4"/>
        <v>128</v>
      </c>
      <c r="B130" s="61"/>
      <c r="C130" s="62"/>
      <c r="D130" s="63"/>
      <c r="E130" s="63"/>
      <c r="F130" s="63"/>
      <c r="G130" s="73" t="str">
        <f t="shared" si="5"/>
        <v/>
      </c>
      <c r="H130" s="76" t="str">
        <f t="shared" si="6"/>
        <v/>
      </c>
    </row>
    <row r="131" spans="1:8" x14ac:dyDescent="0.2">
      <c r="A131" s="100">
        <f t="shared" si="4"/>
        <v>129</v>
      </c>
      <c r="B131" s="60"/>
      <c r="C131" s="59"/>
      <c r="D131" s="58"/>
      <c r="E131" s="58"/>
      <c r="F131" s="58"/>
      <c r="G131" s="70" t="str">
        <f t="shared" si="5"/>
        <v/>
      </c>
      <c r="H131" s="71" t="str">
        <f t="shared" si="6"/>
        <v/>
      </c>
    </row>
    <row r="132" spans="1:8" x14ac:dyDescent="0.2">
      <c r="A132" s="72">
        <f t="shared" ref="A132:A195" si="7">+A131+1</f>
        <v>130</v>
      </c>
      <c r="B132" s="61"/>
      <c r="C132" s="62"/>
      <c r="D132" s="63"/>
      <c r="E132" s="63"/>
      <c r="F132" s="63"/>
      <c r="G132" s="73" t="str">
        <f t="shared" ref="G132:G195" si="8">IF(ISBLANK(D132),"",
IF(D132="EE",IF(AND(E132="",F132=""),"Média",IF(E132&gt;=3,IF(F132&gt;=5,"Complexa","Média"),
IF(E132&gt;=2,IF(F132&gt;=16,"Complexa",IF(F132&lt;=4,"Simples","Média")),
IF(F132&lt;=15,"Simples","Média")))),
IF(OR(D132="SE",D132="CE"),IF(AND(E132="",F132=""),"Média",IF(E132&gt;=4,IF(F132&gt;=6,"Complexa","Média"),
IF(E132&gt;=2,IF(F132&gt;=20,"Complexa",IF(F132&lt;=5,"Simples","Média")),
IF(F132&lt;=19,"Simples","Média")))),
IF(OR(D132="ALI",D132="AIE"),IF(E132&gt;=6,IF(F132&gt;=20,"Complexa","Média"),
IF(E132&gt;=2,IF(F132&gt;=51,"Complexa",IF(F132&lt;=19,"Simples","Média")),
IF(F132&lt;=50,"Simples","Média")))))))</f>
        <v/>
      </c>
      <c r="H132" s="76" t="str">
        <f t="shared" ref="H132:H195" si="9">IF(D132="EE",IF(G132="Simples",3,IF(G132="Média",4,IF(G132="Complexa",6,""))),
IF(D132="CE",IF(G132="Simples",3,IF(G132="Média",4,IF(G132="Complexa",6,""))),
IF(D132="SE",IF(G132="Simples",4,IF(G132="Média",5,IF(G132="Complexa",7,""))),""
)))</f>
        <v/>
      </c>
    </row>
    <row r="133" spans="1:8" x14ac:dyDescent="0.2">
      <c r="A133" s="100">
        <f t="shared" si="7"/>
        <v>131</v>
      </c>
      <c r="B133" s="60"/>
      <c r="C133" s="59"/>
      <c r="D133" s="58"/>
      <c r="E133" s="58"/>
      <c r="F133" s="58"/>
      <c r="G133" s="70" t="str">
        <f t="shared" si="8"/>
        <v/>
      </c>
      <c r="H133" s="71" t="str">
        <f t="shared" si="9"/>
        <v/>
      </c>
    </row>
    <row r="134" spans="1:8" x14ac:dyDescent="0.2">
      <c r="A134" s="72">
        <f t="shared" si="7"/>
        <v>132</v>
      </c>
      <c r="B134" s="61"/>
      <c r="C134" s="62"/>
      <c r="D134" s="63"/>
      <c r="E134" s="63"/>
      <c r="F134" s="63"/>
      <c r="G134" s="73" t="str">
        <f t="shared" si="8"/>
        <v/>
      </c>
      <c r="H134" s="76" t="str">
        <f t="shared" si="9"/>
        <v/>
      </c>
    </row>
    <row r="135" spans="1:8" x14ac:dyDescent="0.2">
      <c r="A135" s="100">
        <f t="shared" si="7"/>
        <v>133</v>
      </c>
      <c r="B135" s="60"/>
      <c r="C135" s="59"/>
      <c r="D135" s="58"/>
      <c r="E135" s="58"/>
      <c r="F135" s="58"/>
      <c r="G135" s="70" t="str">
        <f t="shared" si="8"/>
        <v/>
      </c>
      <c r="H135" s="71" t="str">
        <f t="shared" si="9"/>
        <v/>
      </c>
    </row>
    <row r="136" spans="1:8" x14ac:dyDescent="0.2">
      <c r="A136" s="72">
        <f t="shared" si="7"/>
        <v>134</v>
      </c>
      <c r="B136" s="61"/>
      <c r="C136" s="62"/>
      <c r="D136" s="63"/>
      <c r="E136" s="63"/>
      <c r="F136" s="63"/>
      <c r="G136" s="73" t="str">
        <f t="shared" si="8"/>
        <v/>
      </c>
      <c r="H136" s="76" t="str">
        <f t="shared" si="9"/>
        <v/>
      </c>
    </row>
    <row r="137" spans="1:8" x14ac:dyDescent="0.2">
      <c r="A137" s="100">
        <f t="shared" si="7"/>
        <v>135</v>
      </c>
      <c r="B137" s="60"/>
      <c r="C137" s="59"/>
      <c r="D137" s="58"/>
      <c r="E137" s="58"/>
      <c r="F137" s="58"/>
      <c r="G137" s="70" t="str">
        <f t="shared" si="8"/>
        <v/>
      </c>
      <c r="H137" s="71" t="str">
        <f t="shared" si="9"/>
        <v/>
      </c>
    </row>
    <row r="138" spans="1:8" x14ac:dyDescent="0.2">
      <c r="A138" s="72">
        <f t="shared" si="7"/>
        <v>136</v>
      </c>
      <c r="B138" s="61"/>
      <c r="C138" s="62"/>
      <c r="D138" s="63"/>
      <c r="E138" s="63"/>
      <c r="F138" s="63"/>
      <c r="G138" s="73" t="str">
        <f t="shared" si="8"/>
        <v/>
      </c>
      <c r="H138" s="76" t="str">
        <f t="shared" si="9"/>
        <v/>
      </c>
    </row>
    <row r="139" spans="1:8" x14ac:dyDescent="0.2">
      <c r="A139" s="100">
        <f t="shared" si="7"/>
        <v>137</v>
      </c>
      <c r="B139" s="60"/>
      <c r="C139" s="59"/>
      <c r="D139" s="58"/>
      <c r="E139" s="58"/>
      <c r="F139" s="58"/>
      <c r="G139" s="70" t="str">
        <f t="shared" si="8"/>
        <v/>
      </c>
      <c r="H139" s="71" t="str">
        <f t="shared" si="9"/>
        <v/>
      </c>
    </row>
    <row r="140" spans="1:8" x14ac:dyDescent="0.2">
      <c r="A140" s="72">
        <f t="shared" si="7"/>
        <v>138</v>
      </c>
      <c r="B140" s="61"/>
      <c r="C140" s="62"/>
      <c r="D140" s="63"/>
      <c r="E140" s="63"/>
      <c r="F140" s="63"/>
      <c r="G140" s="73" t="str">
        <f t="shared" si="8"/>
        <v/>
      </c>
      <c r="H140" s="76" t="str">
        <f t="shared" si="9"/>
        <v/>
      </c>
    </row>
    <row r="141" spans="1:8" x14ac:dyDescent="0.2">
      <c r="A141" s="100">
        <f t="shared" si="7"/>
        <v>139</v>
      </c>
      <c r="B141" s="60"/>
      <c r="C141" s="59"/>
      <c r="D141" s="58"/>
      <c r="E141" s="58"/>
      <c r="F141" s="58"/>
      <c r="G141" s="70" t="str">
        <f t="shared" si="8"/>
        <v/>
      </c>
      <c r="H141" s="71" t="str">
        <f t="shared" si="9"/>
        <v/>
      </c>
    </row>
    <row r="142" spans="1:8" x14ac:dyDescent="0.2">
      <c r="A142" s="72">
        <f t="shared" si="7"/>
        <v>140</v>
      </c>
      <c r="B142" s="61"/>
      <c r="C142" s="62"/>
      <c r="D142" s="63"/>
      <c r="E142" s="63"/>
      <c r="F142" s="63"/>
      <c r="G142" s="73" t="str">
        <f t="shared" si="8"/>
        <v/>
      </c>
      <c r="H142" s="76" t="str">
        <f t="shared" si="9"/>
        <v/>
      </c>
    </row>
    <row r="143" spans="1:8" x14ac:dyDescent="0.2">
      <c r="A143" s="100">
        <f t="shared" si="7"/>
        <v>141</v>
      </c>
      <c r="B143" s="60"/>
      <c r="C143" s="59"/>
      <c r="D143" s="58"/>
      <c r="E143" s="58"/>
      <c r="F143" s="58"/>
      <c r="G143" s="70" t="str">
        <f t="shared" si="8"/>
        <v/>
      </c>
      <c r="H143" s="71" t="str">
        <f t="shared" si="9"/>
        <v/>
      </c>
    </row>
    <row r="144" spans="1:8" x14ac:dyDescent="0.2">
      <c r="A144" s="72">
        <f t="shared" si="7"/>
        <v>142</v>
      </c>
      <c r="B144" s="61"/>
      <c r="C144" s="62"/>
      <c r="D144" s="63"/>
      <c r="E144" s="63"/>
      <c r="F144" s="63"/>
      <c r="G144" s="73" t="str">
        <f t="shared" si="8"/>
        <v/>
      </c>
      <c r="H144" s="76" t="str">
        <f t="shared" si="9"/>
        <v/>
      </c>
    </row>
    <row r="145" spans="1:8" x14ac:dyDescent="0.2">
      <c r="A145" s="100">
        <f t="shared" si="7"/>
        <v>143</v>
      </c>
      <c r="B145" s="60"/>
      <c r="C145" s="59"/>
      <c r="D145" s="58"/>
      <c r="E145" s="58"/>
      <c r="F145" s="58"/>
      <c r="G145" s="70" t="str">
        <f t="shared" si="8"/>
        <v/>
      </c>
      <c r="H145" s="71" t="str">
        <f t="shared" si="9"/>
        <v/>
      </c>
    </row>
    <row r="146" spans="1:8" x14ac:dyDescent="0.2">
      <c r="A146" s="72">
        <f t="shared" si="7"/>
        <v>144</v>
      </c>
      <c r="B146" s="61"/>
      <c r="C146" s="62"/>
      <c r="D146" s="63"/>
      <c r="E146" s="63"/>
      <c r="F146" s="63"/>
      <c r="G146" s="73" t="str">
        <f t="shared" si="8"/>
        <v/>
      </c>
      <c r="H146" s="76" t="str">
        <f t="shared" si="9"/>
        <v/>
      </c>
    </row>
    <row r="147" spans="1:8" x14ac:dyDescent="0.2">
      <c r="A147" s="100">
        <f t="shared" si="7"/>
        <v>145</v>
      </c>
      <c r="B147" s="60"/>
      <c r="C147" s="59"/>
      <c r="D147" s="58"/>
      <c r="E147" s="58"/>
      <c r="F147" s="58"/>
      <c r="G147" s="70" t="str">
        <f t="shared" si="8"/>
        <v/>
      </c>
      <c r="H147" s="71" t="str">
        <f t="shared" si="9"/>
        <v/>
      </c>
    </row>
    <row r="148" spans="1:8" x14ac:dyDescent="0.2">
      <c r="A148" s="72">
        <f t="shared" si="7"/>
        <v>146</v>
      </c>
      <c r="B148" s="61"/>
      <c r="C148" s="62"/>
      <c r="D148" s="63"/>
      <c r="E148" s="63"/>
      <c r="F148" s="63"/>
      <c r="G148" s="73" t="str">
        <f t="shared" si="8"/>
        <v/>
      </c>
      <c r="H148" s="76" t="str">
        <f t="shared" si="9"/>
        <v/>
      </c>
    </row>
    <row r="149" spans="1:8" x14ac:dyDescent="0.2">
      <c r="A149" s="100">
        <f t="shared" si="7"/>
        <v>147</v>
      </c>
      <c r="B149" s="60"/>
      <c r="C149" s="59"/>
      <c r="D149" s="58"/>
      <c r="E149" s="58"/>
      <c r="F149" s="58"/>
      <c r="G149" s="70" t="str">
        <f t="shared" si="8"/>
        <v/>
      </c>
      <c r="H149" s="71" t="str">
        <f t="shared" si="9"/>
        <v/>
      </c>
    </row>
    <row r="150" spans="1:8" x14ac:dyDescent="0.2">
      <c r="A150" s="72">
        <f t="shared" si="7"/>
        <v>148</v>
      </c>
      <c r="B150" s="61"/>
      <c r="C150" s="62"/>
      <c r="D150" s="63"/>
      <c r="E150" s="63"/>
      <c r="F150" s="63"/>
      <c r="G150" s="73" t="str">
        <f t="shared" si="8"/>
        <v/>
      </c>
      <c r="H150" s="76" t="str">
        <f t="shared" si="9"/>
        <v/>
      </c>
    </row>
    <row r="151" spans="1:8" x14ac:dyDescent="0.2">
      <c r="A151" s="100">
        <f t="shared" si="7"/>
        <v>149</v>
      </c>
      <c r="B151" s="60"/>
      <c r="C151" s="59"/>
      <c r="D151" s="58"/>
      <c r="E151" s="58"/>
      <c r="F151" s="58"/>
      <c r="G151" s="70" t="str">
        <f t="shared" si="8"/>
        <v/>
      </c>
      <c r="H151" s="71" t="str">
        <f t="shared" si="9"/>
        <v/>
      </c>
    </row>
    <row r="152" spans="1:8" x14ac:dyDescent="0.2">
      <c r="A152" s="72">
        <f t="shared" si="7"/>
        <v>150</v>
      </c>
      <c r="B152" s="61"/>
      <c r="C152" s="62"/>
      <c r="D152" s="63"/>
      <c r="E152" s="63"/>
      <c r="F152" s="63"/>
      <c r="G152" s="73" t="str">
        <f t="shared" si="8"/>
        <v/>
      </c>
      <c r="H152" s="76" t="str">
        <f t="shared" si="9"/>
        <v/>
      </c>
    </row>
    <row r="153" spans="1:8" x14ac:dyDescent="0.2">
      <c r="A153" s="100">
        <f t="shared" si="7"/>
        <v>151</v>
      </c>
      <c r="B153" s="60"/>
      <c r="C153" s="59"/>
      <c r="D153" s="58"/>
      <c r="E153" s="58"/>
      <c r="F153" s="58"/>
      <c r="G153" s="70" t="str">
        <f t="shared" si="8"/>
        <v/>
      </c>
      <c r="H153" s="71" t="str">
        <f t="shared" si="9"/>
        <v/>
      </c>
    </row>
    <row r="154" spans="1:8" x14ac:dyDescent="0.2">
      <c r="A154" s="72">
        <f t="shared" si="7"/>
        <v>152</v>
      </c>
      <c r="B154" s="61"/>
      <c r="C154" s="62"/>
      <c r="D154" s="63"/>
      <c r="E154" s="63"/>
      <c r="F154" s="63"/>
      <c r="G154" s="73" t="str">
        <f t="shared" si="8"/>
        <v/>
      </c>
      <c r="H154" s="76" t="str">
        <f t="shared" si="9"/>
        <v/>
      </c>
    </row>
    <row r="155" spans="1:8" x14ac:dyDescent="0.2">
      <c r="A155" s="100">
        <f t="shared" si="7"/>
        <v>153</v>
      </c>
      <c r="B155" s="60"/>
      <c r="C155" s="59"/>
      <c r="D155" s="58"/>
      <c r="E155" s="58"/>
      <c r="F155" s="58"/>
      <c r="G155" s="70" t="str">
        <f t="shared" si="8"/>
        <v/>
      </c>
      <c r="H155" s="71" t="str">
        <f t="shared" si="9"/>
        <v/>
      </c>
    </row>
    <row r="156" spans="1:8" x14ac:dyDescent="0.2">
      <c r="A156" s="72">
        <f t="shared" si="7"/>
        <v>154</v>
      </c>
      <c r="B156" s="61"/>
      <c r="C156" s="62"/>
      <c r="D156" s="63"/>
      <c r="E156" s="63"/>
      <c r="F156" s="63"/>
      <c r="G156" s="73" t="str">
        <f t="shared" si="8"/>
        <v/>
      </c>
      <c r="H156" s="76" t="str">
        <f t="shared" si="9"/>
        <v/>
      </c>
    </row>
    <row r="157" spans="1:8" x14ac:dyDescent="0.2">
      <c r="A157" s="100">
        <f t="shared" si="7"/>
        <v>155</v>
      </c>
      <c r="B157" s="60"/>
      <c r="C157" s="59"/>
      <c r="D157" s="58"/>
      <c r="E157" s="58"/>
      <c r="F157" s="58"/>
      <c r="G157" s="70" t="str">
        <f t="shared" si="8"/>
        <v/>
      </c>
      <c r="H157" s="71" t="str">
        <f t="shared" si="9"/>
        <v/>
      </c>
    </row>
    <row r="158" spans="1:8" x14ac:dyDescent="0.2">
      <c r="A158" s="72">
        <f t="shared" si="7"/>
        <v>156</v>
      </c>
      <c r="B158" s="61"/>
      <c r="C158" s="62"/>
      <c r="D158" s="63"/>
      <c r="E158" s="63"/>
      <c r="F158" s="63"/>
      <c r="G158" s="73" t="str">
        <f t="shared" si="8"/>
        <v/>
      </c>
      <c r="H158" s="76" t="str">
        <f t="shared" si="9"/>
        <v/>
      </c>
    </row>
    <row r="159" spans="1:8" x14ac:dyDescent="0.2">
      <c r="A159" s="100">
        <f t="shared" si="7"/>
        <v>157</v>
      </c>
      <c r="B159" s="60"/>
      <c r="C159" s="59"/>
      <c r="D159" s="58"/>
      <c r="E159" s="58"/>
      <c r="F159" s="58"/>
      <c r="G159" s="70" t="str">
        <f t="shared" si="8"/>
        <v/>
      </c>
      <c r="H159" s="71" t="str">
        <f t="shared" si="9"/>
        <v/>
      </c>
    </row>
    <row r="160" spans="1:8" x14ac:dyDescent="0.2">
      <c r="A160" s="72">
        <f t="shared" si="7"/>
        <v>158</v>
      </c>
      <c r="B160" s="61"/>
      <c r="C160" s="62"/>
      <c r="D160" s="63"/>
      <c r="E160" s="63"/>
      <c r="F160" s="63"/>
      <c r="G160" s="73" t="str">
        <f t="shared" si="8"/>
        <v/>
      </c>
      <c r="H160" s="76" t="str">
        <f t="shared" si="9"/>
        <v/>
      </c>
    </row>
    <row r="161" spans="1:8" x14ac:dyDescent="0.2">
      <c r="A161" s="100">
        <f t="shared" si="7"/>
        <v>159</v>
      </c>
      <c r="B161" s="60"/>
      <c r="C161" s="59"/>
      <c r="D161" s="58"/>
      <c r="E161" s="58"/>
      <c r="F161" s="58"/>
      <c r="G161" s="70" t="str">
        <f t="shared" si="8"/>
        <v/>
      </c>
      <c r="H161" s="71" t="str">
        <f t="shared" si="9"/>
        <v/>
      </c>
    </row>
    <row r="162" spans="1:8" x14ac:dyDescent="0.2">
      <c r="A162" s="72">
        <f t="shared" si="7"/>
        <v>160</v>
      </c>
      <c r="B162" s="61"/>
      <c r="C162" s="62"/>
      <c r="D162" s="63"/>
      <c r="E162" s="63"/>
      <c r="F162" s="63"/>
      <c r="G162" s="73" t="str">
        <f t="shared" si="8"/>
        <v/>
      </c>
      <c r="H162" s="76" t="str">
        <f t="shared" si="9"/>
        <v/>
      </c>
    </row>
    <row r="163" spans="1:8" x14ac:dyDescent="0.2">
      <c r="A163" s="100">
        <f t="shared" si="7"/>
        <v>161</v>
      </c>
      <c r="B163" s="60"/>
      <c r="C163" s="59"/>
      <c r="D163" s="58"/>
      <c r="E163" s="58"/>
      <c r="F163" s="58"/>
      <c r="G163" s="70" t="str">
        <f t="shared" si="8"/>
        <v/>
      </c>
      <c r="H163" s="71" t="str">
        <f t="shared" si="9"/>
        <v/>
      </c>
    </row>
    <row r="164" spans="1:8" x14ac:dyDescent="0.2">
      <c r="A164" s="72">
        <f t="shared" si="7"/>
        <v>162</v>
      </c>
      <c r="B164" s="61"/>
      <c r="C164" s="62"/>
      <c r="D164" s="63"/>
      <c r="E164" s="63"/>
      <c r="F164" s="63"/>
      <c r="G164" s="73" t="str">
        <f t="shared" si="8"/>
        <v/>
      </c>
      <c r="H164" s="76" t="str">
        <f t="shared" si="9"/>
        <v/>
      </c>
    </row>
    <row r="165" spans="1:8" x14ac:dyDescent="0.2">
      <c r="A165" s="100">
        <f t="shared" si="7"/>
        <v>163</v>
      </c>
      <c r="B165" s="60"/>
      <c r="C165" s="59"/>
      <c r="D165" s="58"/>
      <c r="E165" s="58"/>
      <c r="F165" s="58"/>
      <c r="G165" s="70" t="str">
        <f t="shared" si="8"/>
        <v/>
      </c>
      <c r="H165" s="71" t="str">
        <f t="shared" si="9"/>
        <v/>
      </c>
    </row>
    <row r="166" spans="1:8" x14ac:dyDescent="0.2">
      <c r="A166" s="72">
        <f t="shared" si="7"/>
        <v>164</v>
      </c>
      <c r="B166" s="61"/>
      <c r="C166" s="62"/>
      <c r="D166" s="63"/>
      <c r="E166" s="63"/>
      <c r="F166" s="63"/>
      <c r="G166" s="73" t="str">
        <f t="shared" si="8"/>
        <v/>
      </c>
      <c r="H166" s="76" t="str">
        <f t="shared" si="9"/>
        <v/>
      </c>
    </row>
    <row r="167" spans="1:8" x14ac:dyDescent="0.2">
      <c r="A167" s="100">
        <f t="shared" si="7"/>
        <v>165</v>
      </c>
      <c r="B167" s="60"/>
      <c r="C167" s="59"/>
      <c r="D167" s="58"/>
      <c r="E167" s="58"/>
      <c r="F167" s="58"/>
      <c r="G167" s="70" t="str">
        <f t="shared" si="8"/>
        <v/>
      </c>
      <c r="H167" s="71" t="str">
        <f t="shared" si="9"/>
        <v/>
      </c>
    </row>
    <row r="168" spans="1:8" x14ac:dyDescent="0.2">
      <c r="A168" s="72">
        <f t="shared" si="7"/>
        <v>166</v>
      </c>
      <c r="B168" s="61"/>
      <c r="C168" s="62"/>
      <c r="D168" s="63"/>
      <c r="E168" s="63"/>
      <c r="F168" s="63"/>
      <c r="G168" s="73" t="str">
        <f t="shared" si="8"/>
        <v/>
      </c>
      <c r="H168" s="76" t="str">
        <f t="shared" si="9"/>
        <v/>
      </c>
    </row>
    <row r="169" spans="1:8" x14ac:dyDescent="0.2">
      <c r="A169" s="100">
        <f t="shared" si="7"/>
        <v>167</v>
      </c>
      <c r="B169" s="60"/>
      <c r="C169" s="59"/>
      <c r="D169" s="58"/>
      <c r="E169" s="58"/>
      <c r="F169" s="58"/>
      <c r="G169" s="70" t="str">
        <f t="shared" si="8"/>
        <v/>
      </c>
      <c r="H169" s="71" t="str">
        <f t="shared" si="9"/>
        <v/>
      </c>
    </row>
    <row r="170" spans="1:8" x14ac:dyDescent="0.2">
      <c r="A170" s="72">
        <f t="shared" si="7"/>
        <v>168</v>
      </c>
      <c r="B170" s="61"/>
      <c r="C170" s="62"/>
      <c r="D170" s="63"/>
      <c r="E170" s="63"/>
      <c r="F170" s="63"/>
      <c r="G170" s="73" t="str">
        <f t="shared" si="8"/>
        <v/>
      </c>
      <c r="H170" s="76" t="str">
        <f t="shared" si="9"/>
        <v/>
      </c>
    </row>
    <row r="171" spans="1:8" x14ac:dyDescent="0.2">
      <c r="A171" s="100">
        <f t="shared" si="7"/>
        <v>169</v>
      </c>
      <c r="B171" s="60"/>
      <c r="C171" s="59"/>
      <c r="D171" s="58"/>
      <c r="E171" s="58"/>
      <c r="F171" s="58"/>
      <c r="G171" s="70" t="str">
        <f t="shared" si="8"/>
        <v/>
      </c>
      <c r="H171" s="71" t="str">
        <f t="shared" si="9"/>
        <v/>
      </c>
    </row>
    <row r="172" spans="1:8" x14ac:dyDescent="0.2">
      <c r="A172" s="72">
        <f t="shared" si="7"/>
        <v>170</v>
      </c>
      <c r="B172" s="61"/>
      <c r="C172" s="62"/>
      <c r="D172" s="63"/>
      <c r="E172" s="63"/>
      <c r="F172" s="63"/>
      <c r="G172" s="73" t="str">
        <f t="shared" si="8"/>
        <v/>
      </c>
      <c r="H172" s="76" t="str">
        <f t="shared" si="9"/>
        <v/>
      </c>
    </row>
    <row r="173" spans="1:8" x14ac:dyDescent="0.2">
      <c r="A173" s="100">
        <f t="shared" si="7"/>
        <v>171</v>
      </c>
      <c r="B173" s="60"/>
      <c r="C173" s="59"/>
      <c r="D173" s="58"/>
      <c r="E173" s="58"/>
      <c r="F173" s="58"/>
      <c r="G173" s="70" t="str">
        <f t="shared" si="8"/>
        <v/>
      </c>
      <c r="H173" s="71" t="str">
        <f t="shared" si="9"/>
        <v/>
      </c>
    </row>
    <row r="174" spans="1:8" x14ac:dyDescent="0.2">
      <c r="A174" s="72">
        <f t="shared" si="7"/>
        <v>172</v>
      </c>
      <c r="B174" s="61"/>
      <c r="C174" s="62"/>
      <c r="D174" s="63"/>
      <c r="E174" s="63"/>
      <c r="F174" s="63"/>
      <c r="G174" s="73" t="str">
        <f t="shared" si="8"/>
        <v/>
      </c>
      <c r="H174" s="76" t="str">
        <f t="shared" si="9"/>
        <v/>
      </c>
    </row>
    <row r="175" spans="1:8" x14ac:dyDescent="0.2">
      <c r="A175" s="100">
        <f t="shared" si="7"/>
        <v>173</v>
      </c>
      <c r="B175" s="60"/>
      <c r="C175" s="59"/>
      <c r="D175" s="58"/>
      <c r="E175" s="58"/>
      <c r="F175" s="58"/>
      <c r="G175" s="70" t="str">
        <f t="shared" si="8"/>
        <v/>
      </c>
      <c r="H175" s="71" t="str">
        <f t="shared" si="9"/>
        <v/>
      </c>
    </row>
    <row r="176" spans="1:8" x14ac:dyDescent="0.2">
      <c r="A176" s="72">
        <f t="shared" si="7"/>
        <v>174</v>
      </c>
      <c r="B176" s="61"/>
      <c r="C176" s="62"/>
      <c r="D176" s="63"/>
      <c r="E176" s="63"/>
      <c r="F176" s="63"/>
      <c r="G176" s="73" t="str">
        <f t="shared" si="8"/>
        <v/>
      </c>
      <c r="H176" s="76" t="str">
        <f t="shared" si="9"/>
        <v/>
      </c>
    </row>
    <row r="177" spans="1:8" x14ac:dyDescent="0.2">
      <c r="A177" s="100">
        <f t="shared" si="7"/>
        <v>175</v>
      </c>
      <c r="B177" s="60"/>
      <c r="C177" s="59"/>
      <c r="D177" s="58"/>
      <c r="E177" s="58"/>
      <c r="F177" s="58"/>
      <c r="G177" s="70" t="str">
        <f t="shared" si="8"/>
        <v/>
      </c>
      <c r="H177" s="71" t="str">
        <f t="shared" si="9"/>
        <v/>
      </c>
    </row>
    <row r="178" spans="1:8" x14ac:dyDescent="0.2">
      <c r="A178" s="72">
        <f t="shared" si="7"/>
        <v>176</v>
      </c>
      <c r="B178" s="61"/>
      <c r="C178" s="62"/>
      <c r="D178" s="63"/>
      <c r="E178" s="63"/>
      <c r="F178" s="63"/>
      <c r="G178" s="73" t="str">
        <f t="shared" si="8"/>
        <v/>
      </c>
      <c r="H178" s="76" t="str">
        <f t="shared" si="9"/>
        <v/>
      </c>
    </row>
    <row r="179" spans="1:8" x14ac:dyDescent="0.2">
      <c r="A179" s="100">
        <f t="shared" si="7"/>
        <v>177</v>
      </c>
      <c r="B179" s="60"/>
      <c r="C179" s="59"/>
      <c r="D179" s="58"/>
      <c r="E179" s="58"/>
      <c r="F179" s="58"/>
      <c r="G179" s="70" t="str">
        <f t="shared" si="8"/>
        <v/>
      </c>
      <c r="H179" s="71" t="str">
        <f t="shared" si="9"/>
        <v/>
      </c>
    </row>
    <row r="180" spans="1:8" x14ac:dyDescent="0.2">
      <c r="A180" s="72">
        <f t="shared" si="7"/>
        <v>178</v>
      </c>
      <c r="B180" s="61"/>
      <c r="C180" s="62"/>
      <c r="D180" s="63"/>
      <c r="E180" s="63"/>
      <c r="F180" s="63"/>
      <c r="G180" s="73" t="str">
        <f t="shared" si="8"/>
        <v/>
      </c>
      <c r="H180" s="76" t="str">
        <f t="shared" si="9"/>
        <v/>
      </c>
    </row>
    <row r="181" spans="1:8" x14ac:dyDescent="0.2">
      <c r="A181" s="100">
        <f t="shared" si="7"/>
        <v>179</v>
      </c>
      <c r="B181" s="60"/>
      <c r="C181" s="59"/>
      <c r="D181" s="58"/>
      <c r="E181" s="58"/>
      <c r="F181" s="58"/>
      <c r="G181" s="70" t="str">
        <f t="shared" si="8"/>
        <v/>
      </c>
      <c r="H181" s="71" t="str">
        <f t="shared" si="9"/>
        <v/>
      </c>
    </row>
    <row r="182" spans="1:8" x14ac:dyDescent="0.2">
      <c r="A182" s="72">
        <f t="shared" si="7"/>
        <v>180</v>
      </c>
      <c r="B182" s="61"/>
      <c r="C182" s="62"/>
      <c r="D182" s="63"/>
      <c r="E182" s="63"/>
      <c r="F182" s="63"/>
      <c r="G182" s="73" t="str">
        <f t="shared" si="8"/>
        <v/>
      </c>
      <c r="H182" s="76" t="str">
        <f t="shared" si="9"/>
        <v/>
      </c>
    </row>
    <row r="183" spans="1:8" x14ac:dyDescent="0.2">
      <c r="A183" s="100">
        <f t="shared" si="7"/>
        <v>181</v>
      </c>
      <c r="B183" s="60"/>
      <c r="C183" s="59"/>
      <c r="D183" s="58"/>
      <c r="E183" s="58"/>
      <c r="F183" s="58"/>
      <c r="G183" s="70" t="str">
        <f t="shared" si="8"/>
        <v/>
      </c>
      <c r="H183" s="71" t="str">
        <f t="shared" si="9"/>
        <v/>
      </c>
    </row>
    <row r="184" spans="1:8" x14ac:dyDescent="0.2">
      <c r="A184" s="72">
        <f t="shared" si="7"/>
        <v>182</v>
      </c>
      <c r="B184" s="61"/>
      <c r="C184" s="62"/>
      <c r="D184" s="63"/>
      <c r="E184" s="63"/>
      <c r="F184" s="63"/>
      <c r="G184" s="73" t="str">
        <f t="shared" si="8"/>
        <v/>
      </c>
      <c r="H184" s="76" t="str">
        <f t="shared" si="9"/>
        <v/>
      </c>
    </row>
    <row r="185" spans="1:8" x14ac:dyDescent="0.2">
      <c r="A185" s="100">
        <f t="shared" si="7"/>
        <v>183</v>
      </c>
      <c r="B185" s="60"/>
      <c r="C185" s="59"/>
      <c r="D185" s="58"/>
      <c r="E185" s="58"/>
      <c r="F185" s="58"/>
      <c r="G185" s="70" t="str">
        <f t="shared" si="8"/>
        <v/>
      </c>
      <c r="H185" s="71" t="str">
        <f t="shared" si="9"/>
        <v/>
      </c>
    </row>
    <row r="186" spans="1:8" x14ac:dyDescent="0.2">
      <c r="A186" s="72">
        <f t="shared" si="7"/>
        <v>184</v>
      </c>
      <c r="B186" s="61"/>
      <c r="C186" s="62"/>
      <c r="D186" s="63"/>
      <c r="E186" s="63"/>
      <c r="F186" s="63"/>
      <c r="G186" s="73" t="str">
        <f t="shared" si="8"/>
        <v/>
      </c>
      <c r="H186" s="76" t="str">
        <f t="shared" si="9"/>
        <v/>
      </c>
    </row>
    <row r="187" spans="1:8" x14ac:dyDescent="0.2">
      <c r="A187" s="100">
        <f t="shared" si="7"/>
        <v>185</v>
      </c>
      <c r="B187" s="60"/>
      <c r="C187" s="59"/>
      <c r="D187" s="58"/>
      <c r="E187" s="58"/>
      <c r="F187" s="58"/>
      <c r="G187" s="70" t="str">
        <f t="shared" si="8"/>
        <v/>
      </c>
      <c r="H187" s="71" t="str">
        <f t="shared" si="9"/>
        <v/>
      </c>
    </row>
    <row r="188" spans="1:8" x14ac:dyDescent="0.2">
      <c r="A188" s="72">
        <f t="shared" si="7"/>
        <v>186</v>
      </c>
      <c r="B188" s="61"/>
      <c r="C188" s="62"/>
      <c r="D188" s="63"/>
      <c r="E188" s="63"/>
      <c r="F188" s="63"/>
      <c r="G188" s="73" t="str">
        <f t="shared" si="8"/>
        <v/>
      </c>
      <c r="H188" s="76" t="str">
        <f t="shared" si="9"/>
        <v/>
      </c>
    </row>
    <row r="189" spans="1:8" x14ac:dyDescent="0.2">
      <c r="A189" s="100">
        <f t="shared" si="7"/>
        <v>187</v>
      </c>
      <c r="B189" s="60"/>
      <c r="C189" s="59"/>
      <c r="D189" s="58"/>
      <c r="E189" s="58"/>
      <c r="F189" s="58"/>
      <c r="G189" s="70" t="str">
        <f t="shared" si="8"/>
        <v/>
      </c>
      <c r="H189" s="71" t="str">
        <f t="shared" si="9"/>
        <v/>
      </c>
    </row>
    <row r="190" spans="1:8" x14ac:dyDescent="0.2">
      <c r="A190" s="72">
        <f t="shared" si="7"/>
        <v>188</v>
      </c>
      <c r="B190" s="61"/>
      <c r="C190" s="62"/>
      <c r="D190" s="63"/>
      <c r="E190" s="63"/>
      <c r="F190" s="63"/>
      <c r="G190" s="73" t="str">
        <f t="shared" si="8"/>
        <v/>
      </c>
      <c r="H190" s="76" t="str">
        <f t="shared" si="9"/>
        <v/>
      </c>
    </row>
    <row r="191" spans="1:8" x14ac:dyDescent="0.2">
      <c r="A191" s="100">
        <f t="shared" si="7"/>
        <v>189</v>
      </c>
      <c r="B191" s="60"/>
      <c r="C191" s="59"/>
      <c r="D191" s="58"/>
      <c r="E191" s="58"/>
      <c r="F191" s="58"/>
      <c r="G191" s="70" t="str">
        <f t="shared" si="8"/>
        <v/>
      </c>
      <c r="H191" s="71" t="str">
        <f t="shared" si="9"/>
        <v/>
      </c>
    </row>
    <row r="192" spans="1:8" x14ac:dyDescent="0.2">
      <c r="A192" s="72">
        <f t="shared" si="7"/>
        <v>190</v>
      </c>
      <c r="B192" s="61"/>
      <c r="C192" s="62"/>
      <c r="D192" s="63"/>
      <c r="E192" s="63"/>
      <c r="F192" s="63"/>
      <c r="G192" s="73" t="str">
        <f t="shared" si="8"/>
        <v/>
      </c>
      <c r="H192" s="76" t="str">
        <f t="shared" si="9"/>
        <v/>
      </c>
    </row>
    <row r="193" spans="1:8" x14ac:dyDescent="0.2">
      <c r="A193" s="100">
        <f t="shared" si="7"/>
        <v>191</v>
      </c>
      <c r="B193" s="60"/>
      <c r="C193" s="59"/>
      <c r="D193" s="58"/>
      <c r="E193" s="58"/>
      <c r="F193" s="58"/>
      <c r="G193" s="70" t="str">
        <f t="shared" si="8"/>
        <v/>
      </c>
      <c r="H193" s="71" t="str">
        <f t="shared" si="9"/>
        <v/>
      </c>
    </row>
    <row r="194" spans="1:8" x14ac:dyDescent="0.2">
      <c r="A194" s="72">
        <f t="shared" si="7"/>
        <v>192</v>
      </c>
      <c r="B194" s="61"/>
      <c r="C194" s="62"/>
      <c r="D194" s="63"/>
      <c r="E194" s="63"/>
      <c r="F194" s="63"/>
      <c r="G194" s="73" t="str">
        <f t="shared" si="8"/>
        <v/>
      </c>
      <c r="H194" s="76" t="str">
        <f t="shared" si="9"/>
        <v/>
      </c>
    </row>
    <row r="195" spans="1:8" x14ac:dyDescent="0.2">
      <c r="A195" s="100">
        <f t="shared" si="7"/>
        <v>193</v>
      </c>
      <c r="B195" s="60"/>
      <c r="C195" s="59"/>
      <c r="D195" s="58"/>
      <c r="E195" s="58"/>
      <c r="F195" s="58"/>
      <c r="G195" s="70" t="str">
        <f t="shared" si="8"/>
        <v/>
      </c>
      <c r="H195" s="71" t="str">
        <f t="shared" si="9"/>
        <v/>
      </c>
    </row>
    <row r="196" spans="1:8" x14ac:dyDescent="0.2">
      <c r="A196" s="72">
        <f t="shared" ref="A196:A259" si="10">+A195+1</f>
        <v>194</v>
      </c>
      <c r="B196" s="61"/>
      <c r="C196" s="62"/>
      <c r="D196" s="63"/>
      <c r="E196" s="63"/>
      <c r="F196" s="63"/>
      <c r="G196" s="73" t="str">
        <f t="shared" ref="G196:G259" si="11">IF(ISBLANK(D196),"",
IF(D196="EE",IF(AND(E196="",F196=""),"Média",IF(E196&gt;=3,IF(F196&gt;=5,"Complexa","Média"),
IF(E196&gt;=2,IF(F196&gt;=16,"Complexa",IF(F196&lt;=4,"Simples","Média")),
IF(F196&lt;=15,"Simples","Média")))),
IF(OR(D196="SE",D196="CE"),IF(AND(E196="",F196=""),"Média",IF(E196&gt;=4,IF(F196&gt;=6,"Complexa","Média"),
IF(E196&gt;=2,IF(F196&gt;=20,"Complexa",IF(F196&lt;=5,"Simples","Média")),
IF(F196&lt;=19,"Simples","Média")))),
IF(OR(D196="ALI",D196="AIE"),IF(E196&gt;=6,IF(F196&gt;=20,"Complexa","Média"),
IF(E196&gt;=2,IF(F196&gt;=51,"Complexa",IF(F196&lt;=19,"Simples","Média")),
IF(F196&lt;=50,"Simples","Média")))))))</f>
        <v/>
      </c>
      <c r="H196" s="76" t="str">
        <f t="shared" ref="H196:H259" si="12">IF(D196="EE",IF(G196="Simples",3,IF(G196="Média",4,IF(G196="Complexa",6,""))),
IF(D196="CE",IF(G196="Simples",3,IF(G196="Média",4,IF(G196="Complexa",6,""))),
IF(D196="SE",IF(G196="Simples",4,IF(G196="Média",5,IF(G196="Complexa",7,""))),""
)))</f>
        <v/>
      </c>
    </row>
    <row r="197" spans="1:8" x14ac:dyDescent="0.2">
      <c r="A197" s="100">
        <f t="shared" si="10"/>
        <v>195</v>
      </c>
      <c r="B197" s="60"/>
      <c r="C197" s="59"/>
      <c r="D197" s="58"/>
      <c r="E197" s="58"/>
      <c r="F197" s="58"/>
      <c r="G197" s="70" t="str">
        <f t="shared" si="11"/>
        <v/>
      </c>
      <c r="H197" s="71" t="str">
        <f t="shared" si="12"/>
        <v/>
      </c>
    </row>
    <row r="198" spans="1:8" x14ac:dyDescent="0.2">
      <c r="A198" s="72">
        <f t="shared" si="10"/>
        <v>196</v>
      </c>
      <c r="B198" s="61"/>
      <c r="C198" s="62"/>
      <c r="D198" s="63"/>
      <c r="E198" s="63"/>
      <c r="F198" s="63"/>
      <c r="G198" s="73" t="str">
        <f t="shared" si="11"/>
        <v/>
      </c>
      <c r="H198" s="76" t="str">
        <f t="shared" si="12"/>
        <v/>
      </c>
    </row>
    <row r="199" spans="1:8" x14ac:dyDescent="0.2">
      <c r="A199" s="100">
        <f t="shared" si="10"/>
        <v>197</v>
      </c>
      <c r="B199" s="60"/>
      <c r="C199" s="59"/>
      <c r="D199" s="58"/>
      <c r="E199" s="58"/>
      <c r="F199" s="58"/>
      <c r="G199" s="70" t="str">
        <f t="shared" si="11"/>
        <v/>
      </c>
      <c r="H199" s="71" t="str">
        <f t="shared" si="12"/>
        <v/>
      </c>
    </row>
    <row r="200" spans="1:8" x14ac:dyDescent="0.2">
      <c r="A200" s="72">
        <f t="shared" si="10"/>
        <v>198</v>
      </c>
      <c r="B200" s="61"/>
      <c r="C200" s="62"/>
      <c r="D200" s="63"/>
      <c r="E200" s="63"/>
      <c r="F200" s="63"/>
      <c r="G200" s="73" t="str">
        <f t="shared" si="11"/>
        <v/>
      </c>
      <c r="H200" s="76" t="str">
        <f t="shared" si="12"/>
        <v/>
      </c>
    </row>
    <row r="201" spans="1:8" x14ac:dyDescent="0.2">
      <c r="A201" s="100">
        <f t="shared" si="10"/>
        <v>199</v>
      </c>
      <c r="B201" s="60"/>
      <c r="C201" s="59"/>
      <c r="D201" s="58"/>
      <c r="E201" s="58"/>
      <c r="F201" s="58"/>
      <c r="G201" s="70" t="str">
        <f t="shared" si="11"/>
        <v/>
      </c>
      <c r="H201" s="71" t="str">
        <f t="shared" si="12"/>
        <v/>
      </c>
    </row>
    <row r="202" spans="1:8" x14ac:dyDescent="0.2">
      <c r="A202" s="72">
        <f t="shared" si="10"/>
        <v>200</v>
      </c>
      <c r="B202" s="61"/>
      <c r="C202" s="62"/>
      <c r="D202" s="63"/>
      <c r="E202" s="63"/>
      <c r="F202" s="63"/>
      <c r="G202" s="73" t="str">
        <f t="shared" si="11"/>
        <v/>
      </c>
      <c r="H202" s="76" t="str">
        <f t="shared" si="12"/>
        <v/>
      </c>
    </row>
    <row r="203" spans="1:8" x14ac:dyDescent="0.2">
      <c r="A203" s="100">
        <f t="shared" si="10"/>
        <v>201</v>
      </c>
      <c r="B203" s="60"/>
      <c r="C203" s="59"/>
      <c r="D203" s="58"/>
      <c r="E203" s="58"/>
      <c r="F203" s="58"/>
      <c r="G203" s="70" t="str">
        <f t="shared" si="11"/>
        <v/>
      </c>
      <c r="H203" s="71" t="str">
        <f t="shared" si="12"/>
        <v/>
      </c>
    </row>
    <row r="204" spans="1:8" x14ac:dyDescent="0.2">
      <c r="A204" s="72">
        <f t="shared" si="10"/>
        <v>202</v>
      </c>
      <c r="B204" s="61"/>
      <c r="C204" s="62"/>
      <c r="D204" s="63"/>
      <c r="E204" s="63"/>
      <c r="F204" s="63"/>
      <c r="G204" s="73" t="str">
        <f t="shared" si="11"/>
        <v/>
      </c>
      <c r="H204" s="76" t="str">
        <f t="shared" si="12"/>
        <v/>
      </c>
    </row>
    <row r="205" spans="1:8" x14ac:dyDescent="0.2">
      <c r="A205" s="100">
        <f t="shared" si="10"/>
        <v>203</v>
      </c>
      <c r="B205" s="60"/>
      <c r="C205" s="59"/>
      <c r="D205" s="58"/>
      <c r="E205" s="58"/>
      <c r="F205" s="58"/>
      <c r="G205" s="70" t="str">
        <f t="shared" si="11"/>
        <v/>
      </c>
      <c r="H205" s="71" t="str">
        <f t="shared" si="12"/>
        <v/>
      </c>
    </row>
    <row r="206" spans="1:8" x14ac:dyDescent="0.2">
      <c r="A206" s="72">
        <f t="shared" si="10"/>
        <v>204</v>
      </c>
      <c r="B206" s="61"/>
      <c r="C206" s="62"/>
      <c r="D206" s="63"/>
      <c r="E206" s="63"/>
      <c r="F206" s="63"/>
      <c r="G206" s="73" t="str">
        <f t="shared" si="11"/>
        <v/>
      </c>
      <c r="H206" s="76" t="str">
        <f t="shared" si="12"/>
        <v/>
      </c>
    </row>
    <row r="207" spans="1:8" x14ac:dyDescent="0.2">
      <c r="A207" s="100">
        <f t="shared" si="10"/>
        <v>205</v>
      </c>
      <c r="B207" s="60"/>
      <c r="C207" s="59"/>
      <c r="D207" s="58"/>
      <c r="E207" s="58"/>
      <c r="F207" s="58"/>
      <c r="G207" s="70" t="str">
        <f t="shared" si="11"/>
        <v/>
      </c>
      <c r="H207" s="71" t="str">
        <f t="shared" si="12"/>
        <v/>
      </c>
    </row>
    <row r="208" spans="1:8" x14ac:dyDescent="0.2">
      <c r="A208" s="72">
        <f t="shared" si="10"/>
        <v>206</v>
      </c>
      <c r="B208" s="61"/>
      <c r="C208" s="62"/>
      <c r="D208" s="63"/>
      <c r="E208" s="63"/>
      <c r="F208" s="63"/>
      <c r="G208" s="73" t="str">
        <f t="shared" si="11"/>
        <v/>
      </c>
      <c r="H208" s="76" t="str">
        <f t="shared" si="12"/>
        <v/>
      </c>
    </row>
    <row r="209" spans="1:8" x14ac:dyDescent="0.2">
      <c r="A209" s="100">
        <f t="shared" si="10"/>
        <v>207</v>
      </c>
      <c r="B209" s="60"/>
      <c r="C209" s="59"/>
      <c r="D209" s="58"/>
      <c r="E209" s="58"/>
      <c r="F209" s="58"/>
      <c r="G209" s="70" t="str">
        <f t="shared" si="11"/>
        <v/>
      </c>
      <c r="H209" s="71" t="str">
        <f t="shared" si="12"/>
        <v/>
      </c>
    </row>
    <row r="210" spans="1:8" x14ac:dyDescent="0.2">
      <c r="A210" s="72">
        <f t="shared" si="10"/>
        <v>208</v>
      </c>
      <c r="B210" s="61"/>
      <c r="C210" s="62"/>
      <c r="D210" s="63"/>
      <c r="E210" s="63"/>
      <c r="F210" s="63"/>
      <c r="G210" s="73" t="str">
        <f t="shared" si="11"/>
        <v/>
      </c>
      <c r="H210" s="76" t="str">
        <f t="shared" si="12"/>
        <v/>
      </c>
    </row>
    <row r="211" spans="1:8" x14ac:dyDescent="0.2">
      <c r="A211" s="100">
        <f t="shared" si="10"/>
        <v>209</v>
      </c>
      <c r="B211" s="60"/>
      <c r="C211" s="59"/>
      <c r="D211" s="58"/>
      <c r="E211" s="58"/>
      <c r="F211" s="58"/>
      <c r="G211" s="70" t="str">
        <f t="shared" si="11"/>
        <v/>
      </c>
      <c r="H211" s="71" t="str">
        <f t="shared" si="12"/>
        <v/>
      </c>
    </row>
    <row r="212" spans="1:8" x14ac:dyDescent="0.2">
      <c r="A212" s="72">
        <f t="shared" si="10"/>
        <v>210</v>
      </c>
      <c r="B212" s="61"/>
      <c r="C212" s="62"/>
      <c r="D212" s="63"/>
      <c r="E212" s="63"/>
      <c r="F212" s="63"/>
      <c r="G212" s="73" t="str">
        <f t="shared" si="11"/>
        <v/>
      </c>
      <c r="H212" s="76" t="str">
        <f t="shared" si="12"/>
        <v/>
      </c>
    </row>
    <row r="213" spans="1:8" x14ac:dyDescent="0.2">
      <c r="A213" s="100">
        <f t="shared" si="10"/>
        <v>211</v>
      </c>
      <c r="B213" s="60"/>
      <c r="C213" s="59"/>
      <c r="D213" s="58"/>
      <c r="E213" s="58"/>
      <c r="F213" s="58"/>
      <c r="G213" s="70" t="str">
        <f t="shared" si="11"/>
        <v/>
      </c>
      <c r="H213" s="71" t="str">
        <f t="shared" si="12"/>
        <v/>
      </c>
    </row>
    <row r="214" spans="1:8" x14ac:dyDescent="0.2">
      <c r="A214" s="72">
        <f t="shared" si="10"/>
        <v>212</v>
      </c>
      <c r="B214" s="61"/>
      <c r="C214" s="62"/>
      <c r="D214" s="63"/>
      <c r="E214" s="63"/>
      <c r="F214" s="63"/>
      <c r="G214" s="73" t="str">
        <f t="shared" si="11"/>
        <v/>
      </c>
      <c r="H214" s="76" t="str">
        <f t="shared" si="12"/>
        <v/>
      </c>
    </row>
    <row r="215" spans="1:8" x14ac:dyDescent="0.2">
      <c r="A215" s="100">
        <f t="shared" si="10"/>
        <v>213</v>
      </c>
      <c r="B215" s="60"/>
      <c r="C215" s="59"/>
      <c r="D215" s="58"/>
      <c r="E215" s="58"/>
      <c r="F215" s="58"/>
      <c r="G215" s="70" t="str">
        <f t="shared" si="11"/>
        <v/>
      </c>
      <c r="H215" s="71" t="str">
        <f t="shared" si="12"/>
        <v/>
      </c>
    </row>
    <row r="216" spans="1:8" x14ac:dyDescent="0.2">
      <c r="A216" s="72">
        <f t="shared" si="10"/>
        <v>214</v>
      </c>
      <c r="B216" s="61"/>
      <c r="C216" s="62"/>
      <c r="D216" s="63"/>
      <c r="E216" s="63"/>
      <c r="F216" s="63"/>
      <c r="G216" s="73" t="str">
        <f t="shared" si="11"/>
        <v/>
      </c>
      <c r="H216" s="76" t="str">
        <f t="shared" si="12"/>
        <v/>
      </c>
    </row>
    <row r="217" spans="1:8" x14ac:dyDescent="0.2">
      <c r="A217" s="100">
        <f t="shared" si="10"/>
        <v>215</v>
      </c>
      <c r="B217" s="60"/>
      <c r="C217" s="59"/>
      <c r="D217" s="58"/>
      <c r="E217" s="58"/>
      <c r="F217" s="58"/>
      <c r="G217" s="70" t="str">
        <f t="shared" si="11"/>
        <v/>
      </c>
      <c r="H217" s="71" t="str">
        <f t="shared" si="12"/>
        <v/>
      </c>
    </row>
    <row r="218" spans="1:8" x14ac:dyDescent="0.2">
      <c r="A218" s="72">
        <f t="shared" si="10"/>
        <v>216</v>
      </c>
      <c r="B218" s="61"/>
      <c r="C218" s="62"/>
      <c r="D218" s="63"/>
      <c r="E218" s="63"/>
      <c r="F218" s="63"/>
      <c r="G218" s="73" t="str">
        <f t="shared" si="11"/>
        <v/>
      </c>
      <c r="H218" s="76" t="str">
        <f t="shared" si="12"/>
        <v/>
      </c>
    </row>
    <row r="219" spans="1:8" x14ac:dyDescent="0.2">
      <c r="A219" s="100">
        <f t="shared" si="10"/>
        <v>217</v>
      </c>
      <c r="B219" s="60"/>
      <c r="C219" s="59"/>
      <c r="D219" s="58"/>
      <c r="E219" s="58"/>
      <c r="F219" s="58"/>
      <c r="G219" s="70" t="str">
        <f t="shared" si="11"/>
        <v/>
      </c>
      <c r="H219" s="71" t="str">
        <f t="shared" si="12"/>
        <v/>
      </c>
    </row>
    <row r="220" spans="1:8" x14ac:dyDescent="0.2">
      <c r="A220" s="72">
        <f t="shared" si="10"/>
        <v>218</v>
      </c>
      <c r="B220" s="61"/>
      <c r="C220" s="62"/>
      <c r="D220" s="63"/>
      <c r="E220" s="63"/>
      <c r="F220" s="63"/>
      <c r="G220" s="73" t="str">
        <f t="shared" si="11"/>
        <v/>
      </c>
      <c r="H220" s="76" t="str">
        <f t="shared" si="12"/>
        <v/>
      </c>
    </row>
    <row r="221" spans="1:8" x14ac:dyDescent="0.2">
      <c r="A221" s="100">
        <f t="shared" si="10"/>
        <v>219</v>
      </c>
      <c r="B221" s="60"/>
      <c r="C221" s="59"/>
      <c r="D221" s="58"/>
      <c r="E221" s="58"/>
      <c r="F221" s="58"/>
      <c r="G221" s="70" t="str">
        <f t="shared" si="11"/>
        <v/>
      </c>
      <c r="H221" s="71" t="str">
        <f t="shared" si="12"/>
        <v/>
      </c>
    </row>
    <row r="222" spans="1:8" x14ac:dyDescent="0.2">
      <c r="A222" s="72">
        <f t="shared" si="10"/>
        <v>220</v>
      </c>
      <c r="B222" s="61"/>
      <c r="C222" s="62"/>
      <c r="D222" s="63"/>
      <c r="E222" s="63"/>
      <c r="F222" s="63"/>
      <c r="G222" s="73" t="str">
        <f t="shared" si="11"/>
        <v/>
      </c>
      <c r="H222" s="76" t="str">
        <f t="shared" si="12"/>
        <v/>
      </c>
    </row>
    <row r="223" spans="1:8" x14ac:dyDescent="0.2">
      <c r="A223" s="100">
        <f t="shared" si="10"/>
        <v>221</v>
      </c>
      <c r="B223" s="60"/>
      <c r="C223" s="59"/>
      <c r="D223" s="58"/>
      <c r="E223" s="58"/>
      <c r="F223" s="58"/>
      <c r="G223" s="70" t="str">
        <f t="shared" si="11"/>
        <v/>
      </c>
      <c r="H223" s="71" t="str">
        <f t="shared" si="12"/>
        <v/>
      </c>
    </row>
    <row r="224" spans="1:8" x14ac:dyDescent="0.2">
      <c r="A224" s="72">
        <f t="shared" si="10"/>
        <v>222</v>
      </c>
      <c r="B224" s="61"/>
      <c r="C224" s="62"/>
      <c r="D224" s="63"/>
      <c r="E224" s="63"/>
      <c r="F224" s="63"/>
      <c r="G224" s="73" t="str">
        <f t="shared" si="11"/>
        <v/>
      </c>
      <c r="H224" s="76" t="str">
        <f t="shared" si="12"/>
        <v/>
      </c>
    </row>
    <row r="225" spans="1:8" x14ac:dyDescent="0.2">
      <c r="A225" s="100">
        <f t="shared" si="10"/>
        <v>223</v>
      </c>
      <c r="B225" s="60"/>
      <c r="C225" s="59"/>
      <c r="D225" s="58"/>
      <c r="E225" s="58"/>
      <c r="F225" s="58"/>
      <c r="G225" s="70" t="str">
        <f t="shared" si="11"/>
        <v/>
      </c>
      <c r="H225" s="71" t="str">
        <f t="shared" si="12"/>
        <v/>
      </c>
    </row>
    <row r="226" spans="1:8" x14ac:dyDescent="0.2">
      <c r="A226" s="72">
        <f t="shared" si="10"/>
        <v>224</v>
      </c>
      <c r="B226" s="61"/>
      <c r="C226" s="62"/>
      <c r="D226" s="63"/>
      <c r="E226" s="63"/>
      <c r="F226" s="63"/>
      <c r="G226" s="73" t="str">
        <f t="shared" si="11"/>
        <v/>
      </c>
      <c r="H226" s="76" t="str">
        <f t="shared" si="12"/>
        <v/>
      </c>
    </row>
    <row r="227" spans="1:8" x14ac:dyDescent="0.2">
      <c r="A227" s="100">
        <f t="shared" si="10"/>
        <v>225</v>
      </c>
      <c r="B227" s="60"/>
      <c r="C227" s="59"/>
      <c r="D227" s="58"/>
      <c r="E227" s="58"/>
      <c r="F227" s="58"/>
      <c r="G227" s="70" t="str">
        <f t="shared" si="11"/>
        <v/>
      </c>
      <c r="H227" s="71" t="str">
        <f t="shared" si="12"/>
        <v/>
      </c>
    </row>
    <row r="228" spans="1:8" x14ac:dyDescent="0.2">
      <c r="A228" s="72">
        <f t="shared" si="10"/>
        <v>226</v>
      </c>
      <c r="B228" s="61"/>
      <c r="C228" s="62"/>
      <c r="D228" s="63"/>
      <c r="E228" s="63"/>
      <c r="F228" s="63"/>
      <c r="G228" s="73" t="str">
        <f t="shared" si="11"/>
        <v/>
      </c>
      <c r="H228" s="76" t="str">
        <f t="shared" si="12"/>
        <v/>
      </c>
    </row>
    <row r="229" spans="1:8" x14ac:dyDescent="0.2">
      <c r="A229" s="100">
        <f t="shared" si="10"/>
        <v>227</v>
      </c>
      <c r="B229" s="60"/>
      <c r="C229" s="59"/>
      <c r="D229" s="58"/>
      <c r="E229" s="58"/>
      <c r="F229" s="58"/>
      <c r="G229" s="70" t="str">
        <f t="shared" si="11"/>
        <v/>
      </c>
      <c r="H229" s="71" t="str">
        <f t="shared" si="12"/>
        <v/>
      </c>
    </row>
    <row r="230" spans="1:8" x14ac:dyDescent="0.2">
      <c r="A230" s="72">
        <f t="shared" si="10"/>
        <v>228</v>
      </c>
      <c r="B230" s="61"/>
      <c r="C230" s="62"/>
      <c r="D230" s="63"/>
      <c r="E230" s="63"/>
      <c r="F230" s="63"/>
      <c r="G230" s="73" t="str">
        <f t="shared" si="11"/>
        <v/>
      </c>
      <c r="H230" s="76" t="str">
        <f t="shared" si="12"/>
        <v/>
      </c>
    </row>
    <row r="231" spans="1:8" x14ac:dyDescent="0.2">
      <c r="A231" s="100">
        <f t="shared" si="10"/>
        <v>229</v>
      </c>
      <c r="B231" s="60"/>
      <c r="C231" s="59"/>
      <c r="D231" s="58"/>
      <c r="E231" s="58"/>
      <c r="F231" s="58"/>
      <c r="G231" s="70" t="str">
        <f t="shared" si="11"/>
        <v/>
      </c>
      <c r="H231" s="71" t="str">
        <f t="shared" si="12"/>
        <v/>
      </c>
    </row>
    <row r="232" spans="1:8" x14ac:dyDescent="0.2">
      <c r="A232" s="72">
        <f t="shared" si="10"/>
        <v>230</v>
      </c>
      <c r="B232" s="61"/>
      <c r="C232" s="62"/>
      <c r="D232" s="63"/>
      <c r="E232" s="63"/>
      <c r="F232" s="63"/>
      <c r="G232" s="73" t="str">
        <f t="shared" si="11"/>
        <v/>
      </c>
      <c r="H232" s="76" t="str">
        <f t="shared" si="12"/>
        <v/>
      </c>
    </row>
    <row r="233" spans="1:8" x14ac:dyDescent="0.2">
      <c r="A233" s="100">
        <f t="shared" si="10"/>
        <v>231</v>
      </c>
      <c r="B233" s="60"/>
      <c r="C233" s="59"/>
      <c r="D233" s="58"/>
      <c r="E233" s="58"/>
      <c r="F233" s="58"/>
      <c r="G233" s="70" t="str">
        <f t="shared" si="11"/>
        <v/>
      </c>
      <c r="H233" s="71" t="str">
        <f t="shared" si="12"/>
        <v/>
      </c>
    </row>
    <row r="234" spans="1:8" x14ac:dyDescent="0.2">
      <c r="A234" s="72">
        <f t="shared" si="10"/>
        <v>232</v>
      </c>
      <c r="B234" s="61"/>
      <c r="C234" s="62"/>
      <c r="D234" s="63"/>
      <c r="E234" s="63"/>
      <c r="F234" s="63"/>
      <c r="G234" s="73" t="str">
        <f t="shared" si="11"/>
        <v/>
      </c>
      <c r="H234" s="76" t="str">
        <f t="shared" si="12"/>
        <v/>
      </c>
    </row>
    <row r="235" spans="1:8" x14ac:dyDescent="0.2">
      <c r="A235" s="100">
        <f t="shared" si="10"/>
        <v>233</v>
      </c>
      <c r="B235" s="60"/>
      <c r="C235" s="59"/>
      <c r="D235" s="58"/>
      <c r="E235" s="58"/>
      <c r="F235" s="58"/>
      <c r="G235" s="70" t="str">
        <f t="shared" si="11"/>
        <v/>
      </c>
      <c r="H235" s="71" t="str">
        <f t="shared" si="12"/>
        <v/>
      </c>
    </row>
    <row r="236" spans="1:8" x14ac:dyDescent="0.2">
      <c r="A236" s="72">
        <f t="shared" si="10"/>
        <v>234</v>
      </c>
      <c r="B236" s="61"/>
      <c r="C236" s="62"/>
      <c r="D236" s="63"/>
      <c r="E236" s="63"/>
      <c r="F236" s="63"/>
      <c r="G236" s="73" t="str">
        <f t="shared" si="11"/>
        <v/>
      </c>
      <c r="H236" s="76" t="str">
        <f t="shared" si="12"/>
        <v/>
      </c>
    </row>
    <row r="237" spans="1:8" x14ac:dyDescent="0.2">
      <c r="A237" s="100">
        <f t="shared" si="10"/>
        <v>235</v>
      </c>
      <c r="B237" s="60"/>
      <c r="C237" s="59"/>
      <c r="D237" s="58"/>
      <c r="E237" s="58"/>
      <c r="F237" s="58"/>
      <c r="G237" s="70" t="str">
        <f t="shared" si="11"/>
        <v/>
      </c>
      <c r="H237" s="71" t="str">
        <f t="shared" si="12"/>
        <v/>
      </c>
    </row>
    <row r="238" spans="1:8" x14ac:dyDescent="0.2">
      <c r="A238" s="72">
        <f t="shared" si="10"/>
        <v>236</v>
      </c>
      <c r="B238" s="61"/>
      <c r="C238" s="62"/>
      <c r="D238" s="63"/>
      <c r="E238" s="63"/>
      <c r="F238" s="63"/>
      <c r="G238" s="73" t="str">
        <f t="shared" si="11"/>
        <v/>
      </c>
      <c r="H238" s="76" t="str">
        <f t="shared" si="12"/>
        <v/>
      </c>
    </row>
    <row r="239" spans="1:8" x14ac:dyDescent="0.2">
      <c r="A239" s="100">
        <f t="shared" si="10"/>
        <v>237</v>
      </c>
      <c r="B239" s="60"/>
      <c r="C239" s="59"/>
      <c r="D239" s="58"/>
      <c r="E239" s="58"/>
      <c r="F239" s="58"/>
      <c r="G239" s="70" t="str">
        <f t="shared" si="11"/>
        <v/>
      </c>
      <c r="H239" s="71" t="str">
        <f t="shared" si="12"/>
        <v/>
      </c>
    </row>
    <row r="240" spans="1:8" x14ac:dyDescent="0.2">
      <c r="A240" s="72">
        <f t="shared" si="10"/>
        <v>238</v>
      </c>
      <c r="B240" s="61"/>
      <c r="C240" s="62"/>
      <c r="D240" s="63"/>
      <c r="E240" s="63"/>
      <c r="F240" s="63"/>
      <c r="G240" s="73" t="str">
        <f t="shared" si="11"/>
        <v/>
      </c>
      <c r="H240" s="76" t="str">
        <f t="shared" si="12"/>
        <v/>
      </c>
    </row>
    <row r="241" spans="1:8" x14ac:dyDescent="0.2">
      <c r="A241" s="100">
        <f t="shared" si="10"/>
        <v>239</v>
      </c>
      <c r="B241" s="60"/>
      <c r="C241" s="59"/>
      <c r="D241" s="58"/>
      <c r="E241" s="58"/>
      <c r="F241" s="58"/>
      <c r="G241" s="70" t="str">
        <f t="shared" si="11"/>
        <v/>
      </c>
      <c r="H241" s="71" t="str">
        <f t="shared" si="12"/>
        <v/>
      </c>
    </row>
    <row r="242" spans="1:8" x14ac:dyDescent="0.2">
      <c r="A242" s="72">
        <f t="shared" si="10"/>
        <v>240</v>
      </c>
      <c r="B242" s="61"/>
      <c r="C242" s="62"/>
      <c r="D242" s="63"/>
      <c r="E242" s="63"/>
      <c r="F242" s="63"/>
      <c r="G242" s="73" t="str">
        <f t="shared" si="11"/>
        <v/>
      </c>
      <c r="H242" s="76" t="str">
        <f t="shared" si="12"/>
        <v/>
      </c>
    </row>
    <row r="243" spans="1:8" x14ac:dyDescent="0.2">
      <c r="A243" s="100">
        <f t="shared" si="10"/>
        <v>241</v>
      </c>
      <c r="B243" s="60"/>
      <c r="C243" s="59"/>
      <c r="D243" s="58"/>
      <c r="E243" s="58"/>
      <c r="F243" s="58"/>
      <c r="G243" s="70" t="str">
        <f t="shared" si="11"/>
        <v/>
      </c>
      <c r="H243" s="71" t="str">
        <f t="shared" si="12"/>
        <v/>
      </c>
    </row>
    <row r="244" spans="1:8" x14ac:dyDescent="0.2">
      <c r="A244" s="72">
        <f t="shared" si="10"/>
        <v>242</v>
      </c>
      <c r="B244" s="61"/>
      <c r="C244" s="62"/>
      <c r="D244" s="63"/>
      <c r="E244" s="63"/>
      <c r="F244" s="63"/>
      <c r="G244" s="73" t="str">
        <f t="shared" si="11"/>
        <v/>
      </c>
      <c r="H244" s="76" t="str">
        <f t="shared" si="12"/>
        <v/>
      </c>
    </row>
    <row r="245" spans="1:8" x14ac:dyDescent="0.2">
      <c r="A245" s="100">
        <f t="shared" si="10"/>
        <v>243</v>
      </c>
      <c r="B245" s="60"/>
      <c r="C245" s="59"/>
      <c r="D245" s="58"/>
      <c r="E245" s="58"/>
      <c r="F245" s="58"/>
      <c r="G245" s="70" t="str">
        <f t="shared" si="11"/>
        <v/>
      </c>
      <c r="H245" s="71" t="str">
        <f t="shared" si="12"/>
        <v/>
      </c>
    </row>
    <row r="246" spans="1:8" x14ac:dyDescent="0.2">
      <c r="A246" s="72">
        <f t="shared" si="10"/>
        <v>244</v>
      </c>
      <c r="B246" s="61"/>
      <c r="C246" s="62"/>
      <c r="D246" s="63"/>
      <c r="E246" s="63"/>
      <c r="F246" s="63"/>
      <c r="G246" s="73" t="str">
        <f t="shared" si="11"/>
        <v/>
      </c>
      <c r="H246" s="76" t="str">
        <f t="shared" si="12"/>
        <v/>
      </c>
    </row>
    <row r="247" spans="1:8" x14ac:dyDescent="0.2">
      <c r="A247" s="100">
        <f t="shared" si="10"/>
        <v>245</v>
      </c>
      <c r="B247" s="60"/>
      <c r="C247" s="59"/>
      <c r="D247" s="58"/>
      <c r="E247" s="58"/>
      <c r="F247" s="58"/>
      <c r="G247" s="70" t="str">
        <f t="shared" si="11"/>
        <v/>
      </c>
      <c r="H247" s="71" t="str">
        <f t="shared" si="12"/>
        <v/>
      </c>
    </row>
    <row r="248" spans="1:8" x14ac:dyDescent="0.2">
      <c r="A248" s="72">
        <f t="shared" si="10"/>
        <v>246</v>
      </c>
      <c r="B248" s="61"/>
      <c r="C248" s="62"/>
      <c r="D248" s="63"/>
      <c r="E248" s="63"/>
      <c r="F248" s="63"/>
      <c r="G248" s="73" t="str">
        <f t="shared" si="11"/>
        <v/>
      </c>
      <c r="H248" s="76" t="str">
        <f t="shared" si="12"/>
        <v/>
      </c>
    </row>
    <row r="249" spans="1:8" x14ac:dyDescent="0.2">
      <c r="A249" s="100">
        <f t="shared" si="10"/>
        <v>247</v>
      </c>
      <c r="B249" s="60"/>
      <c r="C249" s="59"/>
      <c r="D249" s="58"/>
      <c r="E249" s="58"/>
      <c r="F249" s="58"/>
      <c r="G249" s="70" t="str">
        <f t="shared" si="11"/>
        <v/>
      </c>
      <c r="H249" s="71" t="str">
        <f t="shared" si="12"/>
        <v/>
      </c>
    </row>
    <row r="250" spans="1:8" x14ac:dyDescent="0.2">
      <c r="A250" s="72">
        <f t="shared" si="10"/>
        <v>248</v>
      </c>
      <c r="B250" s="61"/>
      <c r="C250" s="62"/>
      <c r="D250" s="63"/>
      <c r="E250" s="63"/>
      <c r="F250" s="63"/>
      <c r="G250" s="73" t="str">
        <f t="shared" si="11"/>
        <v/>
      </c>
      <c r="H250" s="76" t="str">
        <f t="shared" si="12"/>
        <v/>
      </c>
    </row>
    <row r="251" spans="1:8" x14ac:dyDescent="0.2">
      <c r="A251" s="100">
        <f t="shared" si="10"/>
        <v>249</v>
      </c>
      <c r="B251" s="60"/>
      <c r="C251" s="59"/>
      <c r="D251" s="58"/>
      <c r="E251" s="58"/>
      <c r="F251" s="58"/>
      <c r="G251" s="70" t="str">
        <f t="shared" si="11"/>
        <v/>
      </c>
      <c r="H251" s="71" t="str">
        <f t="shared" si="12"/>
        <v/>
      </c>
    </row>
    <row r="252" spans="1:8" x14ac:dyDescent="0.2">
      <c r="A252" s="72">
        <f t="shared" si="10"/>
        <v>250</v>
      </c>
      <c r="B252" s="61"/>
      <c r="C252" s="62"/>
      <c r="D252" s="63"/>
      <c r="E252" s="63"/>
      <c r="F252" s="63"/>
      <c r="G252" s="73" t="str">
        <f t="shared" si="11"/>
        <v/>
      </c>
      <c r="H252" s="76" t="str">
        <f t="shared" si="12"/>
        <v/>
      </c>
    </row>
    <row r="253" spans="1:8" x14ac:dyDescent="0.2">
      <c r="A253" s="100">
        <f t="shared" si="10"/>
        <v>251</v>
      </c>
      <c r="B253" s="60"/>
      <c r="C253" s="59"/>
      <c r="D253" s="58"/>
      <c r="E253" s="58"/>
      <c r="F253" s="58"/>
      <c r="G253" s="70" t="str">
        <f t="shared" si="11"/>
        <v/>
      </c>
      <c r="H253" s="71" t="str">
        <f t="shared" si="12"/>
        <v/>
      </c>
    </row>
    <row r="254" spans="1:8" x14ac:dyDescent="0.2">
      <c r="A254" s="72">
        <f t="shared" si="10"/>
        <v>252</v>
      </c>
      <c r="B254" s="61"/>
      <c r="C254" s="62"/>
      <c r="D254" s="63"/>
      <c r="E254" s="63"/>
      <c r="F254" s="63"/>
      <c r="G254" s="73" t="str">
        <f t="shared" si="11"/>
        <v/>
      </c>
      <c r="H254" s="76" t="str">
        <f t="shared" si="12"/>
        <v/>
      </c>
    </row>
    <row r="255" spans="1:8" x14ac:dyDescent="0.2">
      <c r="A255" s="100">
        <f t="shared" si="10"/>
        <v>253</v>
      </c>
      <c r="B255" s="60"/>
      <c r="C255" s="59"/>
      <c r="D255" s="58"/>
      <c r="E255" s="58"/>
      <c r="F255" s="58"/>
      <c r="G255" s="70" t="str">
        <f t="shared" si="11"/>
        <v/>
      </c>
      <c r="H255" s="71" t="str">
        <f t="shared" si="12"/>
        <v/>
      </c>
    </row>
    <row r="256" spans="1:8" x14ac:dyDescent="0.2">
      <c r="A256" s="72">
        <f t="shared" si="10"/>
        <v>254</v>
      </c>
      <c r="B256" s="61"/>
      <c r="C256" s="62"/>
      <c r="D256" s="63"/>
      <c r="E256" s="63"/>
      <c r="F256" s="63"/>
      <c r="G256" s="73" t="str">
        <f t="shared" si="11"/>
        <v/>
      </c>
      <c r="H256" s="76" t="str">
        <f t="shared" si="12"/>
        <v/>
      </c>
    </row>
    <row r="257" spans="1:8" x14ac:dyDescent="0.2">
      <c r="A257" s="100">
        <f t="shared" si="10"/>
        <v>255</v>
      </c>
      <c r="B257" s="60"/>
      <c r="C257" s="59"/>
      <c r="D257" s="58"/>
      <c r="E257" s="58"/>
      <c r="F257" s="58"/>
      <c r="G257" s="70" t="str">
        <f t="shared" si="11"/>
        <v/>
      </c>
      <c r="H257" s="71" t="str">
        <f t="shared" si="12"/>
        <v/>
      </c>
    </row>
    <row r="258" spans="1:8" x14ac:dyDescent="0.2">
      <c r="A258" s="72">
        <f t="shared" si="10"/>
        <v>256</v>
      </c>
      <c r="B258" s="61"/>
      <c r="C258" s="62"/>
      <c r="D258" s="63"/>
      <c r="E258" s="63"/>
      <c r="F258" s="63"/>
      <c r="G258" s="73" t="str">
        <f t="shared" si="11"/>
        <v/>
      </c>
      <c r="H258" s="76" t="str">
        <f t="shared" si="12"/>
        <v/>
      </c>
    </row>
    <row r="259" spans="1:8" x14ac:dyDescent="0.2">
      <c r="A259" s="100">
        <f t="shared" si="10"/>
        <v>257</v>
      </c>
      <c r="B259" s="60"/>
      <c r="C259" s="59"/>
      <c r="D259" s="58"/>
      <c r="E259" s="58"/>
      <c r="F259" s="58"/>
      <c r="G259" s="70" t="str">
        <f t="shared" si="11"/>
        <v/>
      </c>
      <c r="H259" s="71" t="str">
        <f t="shared" si="12"/>
        <v/>
      </c>
    </row>
    <row r="260" spans="1:8" x14ac:dyDescent="0.2">
      <c r="A260" s="72">
        <f t="shared" ref="A260:A323" si="13">+A259+1</f>
        <v>258</v>
      </c>
      <c r="B260" s="61"/>
      <c r="C260" s="62"/>
      <c r="D260" s="63"/>
      <c r="E260" s="63"/>
      <c r="F260" s="63"/>
      <c r="G260" s="73" t="str">
        <f t="shared" ref="G260:G323" si="14">IF(ISBLANK(D260),"",
IF(D260="EE",IF(AND(E260="",F260=""),"Média",IF(E260&gt;=3,IF(F260&gt;=5,"Complexa","Média"),
IF(E260&gt;=2,IF(F260&gt;=16,"Complexa",IF(F260&lt;=4,"Simples","Média")),
IF(F260&lt;=15,"Simples","Média")))),
IF(OR(D260="SE",D260="CE"),IF(AND(E260="",F260=""),"Média",IF(E260&gt;=4,IF(F260&gt;=6,"Complexa","Média"),
IF(E260&gt;=2,IF(F260&gt;=20,"Complexa",IF(F260&lt;=5,"Simples","Média")),
IF(F260&lt;=19,"Simples","Média")))),
IF(OR(D260="ALI",D260="AIE"),IF(E260&gt;=6,IF(F260&gt;=20,"Complexa","Média"),
IF(E260&gt;=2,IF(F260&gt;=51,"Complexa",IF(F260&lt;=19,"Simples","Média")),
IF(F260&lt;=50,"Simples","Média")))))))</f>
        <v/>
      </c>
      <c r="H260" s="76" t="str">
        <f t="shared" ref="H260:H323" si="15">IF(D260="EE",IF(G260="Simples",3,IF(G260="Média",4,IF(G260="Complexa",6,""))),
IF(D260="CE",IF(G260="Simples",3,IF(G260="Média",4,IF(G260="Complexa",6,""))),
IF(D260="SE",IF(G260="Simples",4,IF(G260="Média",5,IF(G260="Complexa",7,""))),""
)))</f>
        <v/>
      </c>
    </row>
    <row r="261" spans="1:8" x14ac:dyDescent="0.2">
      <c r="A261" s="100">
        <f t="shared" si="13"/>
        <v>259</v>
      </c>
      <c r="B261" s="60"/>
      <c r="C261" s="59"/>
      <c r="D261" s="58"/>
      <c r="E261" s="58"/>
      <c r="F261" s="58"/>
      <c r="G261" s="70" t="str">
        <f t="shared" si="14"/>
        <v/>
      </c>
      <c r="H261" s="71" t="str">
        <f t="shared" si="15"/>
        <v/>
      </c>
    </row>
    <row r="262" spans="1:8" x14ac:dyDescent="0.2">
      <c r="A262" s="72">
        <f t="shared" si="13"/>
        <v>260</v>
      </c>
      <c r="B262" s="61"/>
      <c r="C262" s="62"/>
      <c r="D262" s="63"/>
      <c r="E262" s="63"/>
      <c r="F262" s="63"/>
      <c r="G262" s="73" t="str">
        <f t="shared" si="14"/>
        <v/>
      </c>
      <c r="H262" s="76" t="str">
        <f t="shared" si="15"/>
        <v/>
      </c>
    </row>
    <row r="263" spans="1:8" x14ac:dyDescent="0.2">
      <c r="A263" s="100">
        <f t="shared" si="13"/>
        <v>261</v>
      </c>
      <c r="B263" s="60"/>
      <c r="C263" s="59"/>
      <c r="D263" s="58"/>
      <c r="E263" s="58"/>
      <c r="F263" s="58"/>
      <c r="G263" s="70" t="str">
        <f t="shared" si="14"/>
        <v/>
      </c>
      <c r="H263" s="71" t="str">
        <f t="shared" si="15"/>
        <v/>
      </c>
    </row>
    <row r="264" spans="1:8" x14ac:dyDescent="0.2">
      <c r="A264" s="72">
        <f t="shared" si="13"/>
        <v>262</v>
      </c>
      <c r="B264" s="61"/>
      <c r="C264" s="62"/>
      <c r="D264" s="63"/>
      <c r="E264" s="63"/>
      <c r="F264" s="63"/>
      <c r="G264" s="73" t="str">
        <f t="shared" si="14"/>
        <v/>
      </c>
      <c r="H264" s="76" t="str">
        <f t="shared" si="15"/>
        <v/>
      </c>
    </row>
    <row r="265" spans="1:8" x14ac:dyDescent="0.2">
      <c r="A265" s="100">
        <f t="shared" si="13"/>
        <v>263</v>
      </c>
      <c r="B265" s="60"/>
      <c r="C265" s="59"/>
      <c r="D265" s="58"/>
      <c r="E265" s="58"/>
      <c r="F265" s="58"/>
      <c r="G265" s="70" t="str">
        <f t="shared" si="14"/>
        <v/>
      </c>
      <c r="H265" s="71" t="str">
        <f t="shared" si="15"/>
        <v/>
      </c>
    </row>
    <row r="266" spans="1:8" x14ac:dyDescent="0.2">
      <c r="A266" s="72">
        <f t="shared" si="13"/>
        <v>264</v>
      </c>
      <c r="B266" s="61"/>
      <c r="C266" s="62"/>
      <c r="D266" s="63"/>
      <c r="E266" s="63"/>
      <c r="F266" s="63"/>
      <c r="G266" s="73" t="str">
        <f t="shared" si="14"/>
        <v/>
      </c>
      <c r="H266" s="76" t="str">
        <f t="shared" si="15"/>
        <v/>
      </c>
    </row>
    <row r="267" spans="1:8" x14ac:dyDescent="0.2">
      <c r="A267" s="100">
        <f t="shared" si="13"/>
        <v>265</v>
      </c>
      <c r="B267" s="60"/>
      <c r="C267" s="59"/>
      <c r="D267" s="58"/>
      <c r="E267" s="58"/>
      <c r="F267" s="58"/>
      <c r="G267" s="70" t="str">
        <f t="shared" si="14"/>
        <v/>
      </c>
      <c r="H267" s="71" t="str">
        <f t="shared" si="15"/>
        <v/>
      </c>
    </row>
    <row r="268" spans="1:8" x14ac:dyDescent="0.2">
      <c r="A268" s="72">
        <f t="shared" si="13"/>
        <v>266</v>
      </c>
      <c r="B268" s="61"/>
      <c r="C268" s="62"/>
      <c r="D268" s="63"/>
      <c r="E268" s="63"/>
      <c r="F268" s="63"/>
      <c r="G268" s="73" t="str">
        <f t="shared" si="14"/>
        <v/>
      </c>
      <c r="H268" s="76" t="str">
        <f t="shared" si="15"/>
        <v/>
      </c>
    </row>
    <row r="269" spans="1:8" x14ac:dyDescent="0.2">
      <c r="A269" s="100">
        <f t="shared" si="13"/>
        <v>267</v>
      </c>
      <c r="B269" s="60"/>
      <c r="C269" s="59"/>
      <c r="D269" s="58"/>
      <c r="E269" s="58"/>
      <c r="F269" s="58"/>
      <c r="G269" s="70" t="str">
        <f t="shared" si="14"/>
        <v/>
      </c>
      <c r="H269" s="71" t="str">
        <f t="shared" si="15"/>
        <v/>
      </c>
    </row>
    <row r="270" spans="1:8" x14ac:dyDescent="0.2">
      <c r="A270" s="72">
        <f t="shared" si="13"/>
        <v>268</v>
      </c>
      <c r="B270" s="61"/>
      <c r="C270" s="62"/>
      <c r="D270" s="63"/>
      <c r="E270" s="63"/>
      <c r="F270" s="63"/>
      <c r="G270" s="73" t="str">
        <f t="shared" si="14"/>
        <v/>
      </c>
      <c r="H270" s="76" t="str">
        <f t="shared" si="15"/>
        <v/>
      </c>
    </row>
    <row r="271" spans="1:8" x14ac:dyDescent="0.2">
      <c r="A271" s="100">
        <f t="shared" si="13"/>
        <v>269</v>
      </c>
      <c r="B271" s="60"/>
      <c r="C271" s="59"/>
      <c r="D271" s="58"/>
      <c r="E271" s="58"/>
      <c r="F271" s="58"/>
      <c r="G271" s="70" t="str">
        <f t="shared" si="14"/>
        <v/>
      </c>
      <c r="H271" s="71" t="str">
        <f t="shared" si="15"/>
        <v/>
      </c>
    </row>
    <row r="272" spans="1:8" x14ac:dyDescent="0.2">
      <c r="A272" s="72">
        <f t="shared" si="13"/>
        <v>270</v>
      </c>
      <c r="B272" s="61"/>
      <c r="C272" s="62"/>
      <c r="D272" s="63"/>
      <c r="E272" s="63"/>
      <c r="F272" s="63"/>
      <c r="G272" s="73" t="str">
        <f t="shared" si="14"/>
        <v/>
      </c>
      <c r="H272" s="76" t="str">
        <f t="shared" si="15"/>
        <v/>
      </c>
    </row>
    <row r="273" spans="1:8" x14ac:dyDescent="0.2">
      <c r="A273" s="100">
        <f t="shared" si="13"/>
        <v>271</v>
      </c>
      <c r="B273" s="60"/>
      <c r="C273" s="59"/>
      <c r="D273" s="58"/>
      <c r="E273" s="58"/>
      <c r="F273" s="58"/>
      <c r="G273" s="70" t="str">
        <f t="shared" si="14"/>
        <v/>
      </c>
      <c r="H273" s="71" t="str">
        <f t="shared" si="15"/>
        <v/>
      </c>
    </row>
    <row r="274" spans="1:8" x14ac:dyDescent="0.2">
      <c r="A274" s="72">
        <f t="shared" si="13"/>
        <v>272</v>
      </c>
      <c r="B274" s="61"/>
      <c r="C274" s="62"/>
      <c r="D274" s="63"/>
      <c r="E274" s="63"/>
      <c r="F274" s="63"/>
      <c r="G274" s="73" t="str">
        <f t="shared" si="14"/>
        <v/>
      </c>
      <c r="H274" s="76" t="str">
        <f t="shared" si="15"/>
        <v/>
      </c>
    </row>
    <row r="275" spans="1:8" x14ac:dyDescent="0.2">
      <c r="A275" s="100">
        <f t="shared" si="13"/>
        <v>273</v>
      </c>
      <c r="B275" s="60"/>
      <c r="C275" s="59"/>
      <c r="D275" s="58"/>
      <c r="E275" s="58"/>
      <c r="F275" s="58"/>
      <c r="G275" s="70" t="str">
        <f t="shared" si="14"/>
        <v/>
      </c>
      <c r="H275" s="71" t="str">
        <f t="shared" si="15"/>
        <v/>
      </c>
    </row>
    <row r="276" spans="1:8" x14ac:dyDescent="0.2">
      <c r="A276" s="72">
        <f t="shared" si="13"/>
        <v>274</v>
      </c>
      <c r="B276" s="61"/>
      <c r="C276" s="62"/>
      <c r="D276" s="63"/>
      <c r="E276" s="63"/>
      <c r="F276" s="63"/>
      <c r="G276" s="73" t="str">
        <f t="shared" si="14"/>
        <v/>
      </c>
      <c r="H276" s="76" t="str">
        <f t="shared" si="15"/>
        <v/>
      </c>
    </row>
    <row r="277" spans="1:8" x14ac:dyDescent="0.2">
      <c r="A277" s="100">
        <f t="shared" si="13"/>
        <v>275</v>
      </c>
      <c r="B277" s="60"/>
      <c r="C277" s="59"/>
      <c r="D277" s="58"/>
      <c r="E277" s="58"/>
      <c r="F277" s="58"/>
      <c r="G277" s="70" t="str">
        <f t="shared" si="14"/>
        <v/>
      </c>
      <c r="H277" s="71" t="str">
        <f t="shared" si="15"/>
        <v/>
      </c>
    </row>
    <row r="278" spans="1:8" x14ac:dyDescent="0.2">
      <c r="A278" s="72">
        <f t="shared" si="13"/>
        <v>276</v>
      </c>
      <c r="B278" s="61"/>
      <c r="C278" s="62"/>
      <c r="D278" s="63"/>
      <c r="E278" s="63"/>
      <c r="F278" s="63"/>
      <c r="G278" s="73" t="str">
        <f t="shared" si="14"/>
        <v/>
      </c>
      <c r="H278" s="76" t="str">
        <f t="shared" si="15"/>
        <v/>
      </c>
    </row>
    <row r="279" spans="1:8" x14ac:dyDescent="0.2">
      <c r="A279" s="100">
        <f t="shared" si="13"/>
        <v>277</v>
      </c>
      <c r="B279" s="60"/>
      <c r="C279" s="59"/>
      <c r="D279" s="58"/>
      <c r="E279" s="58"/>
      <c r="F279" s="58"/>
      <c r="G279" s="70" t="str">
        <f t="shared" si="14"/>
        <v/>
      </c>
      <c r="H279" s="71" t="str">
        <f t="shared" si="15"/>
        <v/>
      </c>
    </row>
    <row r="280" spans="1:8" x14ac:dyDescent="0.2">
      <c r="A280" s="72">
        <f t="shared" si="13"/>
        <v>278</v>
      </c>
      <c r="B280" s="61"/>
      <c r="C280" s="62"/>
      <c r="D280" s="63"/>
      <c r="E280" s="63"/>
      <c r="F280" s="63"/>
      <c r="G280" s="73" t="str">
        <f t="shared" si="14"/>
        <v/>
      </c>
      <c r="H280" s="76" t="str">
        <f t="shared" si="15"/>
        <v/>
      </c>
    </row>
    <row r="281" spans="1:8" x14ac:dyDescent="0.2">
      <c r="A281" s="100">
        <f t="shared" si="13"/>
        <v>279</v>
      </c>
      <c r="B281" s="60"/>
      <c r="C281" s="59"/>
      <c r="D281" s="58"/>
      <c r="E281" s="58"/>
      <c r="F281" s="58"/>
      <c r="G281" s="70" t="str">
        <f t="shared" si="14"/>
        <v/>
      </c>
      <c r="H281" s="71" t="str">
        <f t="shared" si="15"/>
        <v/>
      </c>
    </row>
    <row r="282" spans="1:8" x14ac:dyDescent="0.2">
      <c r="A282" s="72">
        <f t="shared" si="13"/>
        <v>280</v>
      </c>
      <c r="B282" s="61"/>
      <c r="C282" s="62"/>
      <c r="D282" s="63"/>
      <c r="E282" s="63"/>
      <c r="F282" s="63"/>
      <c r="G282" s="73" t="str">
        <f t="shared" si="14"/>
        <v/>
      </c>
      <c r="H282" s="76" t="str">
        <f t="shared" si="15"/>
        <v/>
      </c>
    </row>
    <row r="283" spans="1:8" x14ac:dyDescent="0.2">
      <c r="A283" s="100">
        <f t="shared" si="13"/>
        <v>281</v>
      </c>
      <c r="B283" s="60"/>
      <c r="C283" s="59"/>
      <c r="D283" s="58"/>
      <c r="E283" s="58"/>
      <c r="F283" s="58"/>
      <c r="G283" s="70" t="str">
        <f t="shared" si="14"/>
        <v/>
      </c>
      <c r="H283" s="71" t="str">
        <f t="shared" si="15"/>
        <v/>
      </c>
    </row>
    <row r="284" spans="1:8" x14ac:dyDescent="0.2">
      <c r="A284" s="72">
        <f t="shared" si="13"/>
        <v>282</v>
      </c>
      <c r="B284" s="61"/>
      <c r="C284" s="62"/>
      <c r="D284" s="63"/>
      <c r="E284" s="63"/>
      <c r="F284" s="63"/>
      <c r="G284" s="73" t="str">
        <f t="shared" si="14"/>
        <v/>
      </c>
      <c r="H284" s="76" t="str">
        <f t="shared" si="15"/>
        <v/>
      </c>
    </row>
    <row r="285" spans="1:8" x14ac:dyDescent="0.2">
      <c r="A285" s="100">
        <f t="shared" si="13"/>
        <v>283</v>
      </c>
      <c r="B285" s="60"/>
      <c r="C285" s="59"/>
      <c r="D285" s="58"/>
      <c r="E285" s="58"/>
      <c r="F285" s="58"/>
      <c r="G285" s="70" t="str">
        <f t="shared" si="14"/>
        <v/>
      </c>
      <c r="H285" s="71" t="str">
        <f t="shared" si="15"/>
        <v/>
      </c>
    </row>
    <row r="286" spans="1:8" x14ac:dyDescent="0.2">
      <c r="A286" s="72">
        <f t="shared" si="13"/>
        <v>284</v>
      </c>
      <c r="B286" s="61"/>
      <c r="C286" s="62"/>
      <c r="D286" s="63"/>
      <c r="E286" s="63"/>
      <c r="F286" s="63"/>
      <c r="G286" s="73" t="str">
        <f t="shared" si="14"/>
        <v/>
      </c>
      <c r="H286" s="76" t="str">
        <f t="shared" si="15"/>
        <v/>
      </c>
    </row>
    <row r="287" spans="1:8" x14ac:dyDescent="0.2">
      <c r="A287" s="100">
        <f t="shared" si="13"/>
        <v>285</v>
      </c>
      <c r="B287" s="60"/>
      <c r="C287" s="59"/>
      <c r="D287" s="58"/>
      <c r="E287" s="58"/>
      <c r="F287" s="58"/>
      <c r="G287" s="70" t="str">
        <f t="shared" si="14"/>
        <v/>
      </c>
      <c r="H287" s="71" t="str">
        <f t="shared" si="15"/>
        <v/>
      </c>
    </row>
    <row r="288" spans="1:8" x14ac:dyDescent="0.2">
      <c r="A288" s="72">
        <f t="shared" si="13"/>
        <v>286</v>
      </c>
      <c r="B288" s="61"/>
      <c r="C288" s="62"/>
      <c r="D288" s="63"/>
      <c r="E288" s="63"/>
      <c r="F288" s="63"/>
      <c r="G288" s="73" t="str">
        <f t="shared" si="14"/>
        <v/>
      </c>
      <c r="H288" s="76" t="str">
        <f t="shared" si="15"/>
        <v/>
      </c>
    </row>
    <row r="289" spans="1:8" x14ac:dyDescent="0.2">
      <c r="A289" s="100">
        <f t="shared" si="13"/>
        <v>287</v>
      </c>
      <c r="B289" s="60"/>
      <c r="C289" s="59"/>
      <c r="D289" s="58"/>
      <c r="E289" s="58"/>
      <c r="F289" s="58"/>
      <c r="G289" s="70" t="str">
        <f t="shared" si="14"/>
        <v/>
      </c>
      <c r="H289" s="71" t="str">
        <f t="shared" si="15"/>
        <v/>
      </c>
    </row>
    <row r="290" spans="1:8" x14ac:dyDescent="0.2">
      <c r="A290" s="72">
        <f t="shared" si="13"/>
        <v>288</v>
      </c>
      <c r="B290" s="61"/>
      <c r="C290" s="62"/>
      <c r="D290" s="63"/>
      <c r="E290" s="63"/>
      <c r="F290" s="63"/>
      <c r="G290" s="73" t="str">
        <f t="shared" si="14"/>
        <v/>
      </c>
      <c r="H290" s="76" t="str">
        <f t="shared" si="15"/>
        <v/>
      </c>
    </row>
    <row r="291" spans="1:8" x14ac:dyDescent="0.2">
      <c r="A291" s="100">
        <f t="shared" si="13"/>
        <v>289</v>
      </c>
      <c r="B291" s="60"/>
      <c r="C291" s="59"/>
      <c r="D291" s="58"/>
      <c r="E291" s="58"/>
      <c r="F291" s="58"/>
      <c r="G291" s="70" t="str">
        <f t="shared" si="14"/>
        <v/>
      </c>
      <c r="H291" s="71" t="str">
        <f t="shared" si="15"/>
        <v/>
      </c>
    </row>
    <row r="292" spans="1:8" x14ac:dyDescent="0.2">
      <c r="A292" s="72">
        <f t="shared" si="13"/>
        <v>290</v>
      </c>
      <c r="B292" s="61"/>
      <c r="C292" s="62"/>
      <c r="D292" s="63"/>
      <c r="E292" s="63"/>
      <c r="F292" s="63"/>
      <c r="G292" s="73" t="str">
        <f t="shared" si="14"/>
        <v/>
      </c>
      <c r="H292" s="76" t="str">
        <f t="shared" si="15"/>
        <v/>
      </c>
    </row>
    <row r="293" spans="1:8" x14ac:dyDescent="0.2">
      <c r="A293" s="100">
        <f t="shared" si="13"/>
        <v>291</v>
      </c>
      <c r="B293" s="60"/>
      <c r="C293" s="59"/>
      <c r="D293" s="58"/>
      <c r="E293" s="58"/>
      <c r="F293" s="58"/>
      <c r="G293" s="70" t="str">
        <f t="shared" si="14"/>
        <v/>
      </c>
      <c r="H293" s="71" t="str">
        <f t="shared" si="15"/>
        <v/>
      </c>
    </row>
    <row r="294" spans="1:8" x14ac:dyDescent="0.2">
      <c r="A294" s="72">
        <f t="shared" si="13"/>
        <v>292</v>
      </c>
      <c r="B294" s="61"/>
      <c r="C294" s="62"/>
      <c r="D294" s="63"/>
      <c r="E294" s="63"/>
      <c r="F294" s="63"/>
      <c r="G294" s="73" t="str">
        <f t="shared" si="14"/>
        <v/>
      </c>
      <c r="H294" s="76" t="str">
        <f t="shared" si="15"/>
        <v/>
      </c>
    </row>
    <row r="295" spans="1:8" x14ac:dyDescent="0.2">
      <c r="A295" s="100">
        <f t="shared" si="13"/>
        <v>293</v>
      </c>
      <c r="B295" s="60"/>
      <c r="C295" s="59"/>
      <c r="D295" s="58"/>
      <c r="E295" s="58"/>
      <c r="F295" s="58"/>
      <c r="G295" s="70" t="str">
        <f t="shared" si="14"/>
        <v/>
      </c>
      <c r="H295" s="71" t="str">
        <f t="shared" si="15"/>
        <v/>
      </c>
    </row>
    <row r="296" spans="1:8" x14ac:dyDescent="0.2">
      <c r="A296" s="72">
        <f t="shared" si="13"/>
        <v>294</v>
      </c>
      <c r="B296" s="61"/>
      <c r="C296" s="62"/>
      <c r="D296" s="63"/>
      <c r="E296" s="63"/>
      <c r="F296" s="63"/>
      <c r="G296" s="73" t="str">
        <f t="shared" si="14"/>
        <v/>
      </c>
      <c r="H296" s="76" t="str">
        <f t="shared" si="15"/>
        <v/>
      </c>
    </row>
    <row r="297" spans="1:8" x14ac:dyDescent="0.2">
      <c r="A297" s="100">
        <f t="shared" si="13"/>
        <v>295</v>
      </c>
      <c r="B297" s="60"/>
      <c r="C297" s="59"/>
      <c r="D297" s="58"/>
      <c r="E297" s="58"/>
      <c r="F297" s="58"/>
      <c r="G297" s="70" t="str">
        <f t="shared" si="14"/>
        <v/>
      </c>
      <c r="H297" s="71" t="str">
        <f t="shared" si="15"/>
        <v/>
      </c>
    </row>
    <row r="298" spans="1:8" x14ac:dyDescent="0.2">
      <c r="A298" s="72">
        <f t="shared" si="13"/>
        <v>296</v>
      </c>
      <c r="B298" s="61"/>
      <c r="C298" s="62"/>
      <c r="D298" s="63"/>
      <c r="E298" s="63"/>
      <c r="F298" s="63"/>
      <c r="G298" s="73" t="str">
        <f t="shared" si="14"/>
        <v/>
      </c>
      <c r="H298" s="76" t="str">
        <f t="shared" si="15"/>
        <v/>
      </c>
    </row>
    <row r="299" spans="1:8" x14ac:dyDescent="0.2">
      <c r="A299" s="100">
        <f t="shared" si="13"/>
        <v>297</v>
      </c>
      <c r="B299" s="60"/>
      <c r="C299" s="59"/>
      <c r="D299" s="58"/>
      <c r="E299" s="58"/>
      <c r="F299" s="58"/>
      <c r="G299" s="70" t="str">
        <f t="shared" si="14"/>
        <v/>
      </c>
      <c r="H299" s="71" t="str">
        <f t="shared" si="15"/>
        <v/>
      </c>
    </row>
    <row r="300" spans="1:8" x14ac:dyDescent="0.2">
      <c r="A300" s="72">
        <f t="shared" si="13"/>
        <v>298</v>
      </c>
      <c r="B300" s="61"/>
      <c r="C300" s="62"/>
      <c r="D300" s="63"/>
      <c r="E300" s="63"/>
      <c r="F300" s="63"/>
      <c r="G300" s="73" t="str">
        <f t="shared" si="14"/>
        <v/>
      </c>
      <c r="H300" s="76" t="str">
        <f t="shared" si="15"/>
        <v/>
      </c>
    </row>
    <row r="301" spans="1:8" x14ac:dyDescent="0.2">
      <c r="A301" s="100">
        <f t="shared" si="13"/>
        <v>299</v>
      </c>
      <c r="B301" s="60"/>
      <c r="C301" s="59"/>
      <c r="D301" s="58"/>
      <c r="E301" s="58"/>
      <c r="F301" s="58"/>
      <c r="G301" s="70" t="str">
        <f t="shared" si="14"/>
        <v/>
      </c>
      <c r="H301" s="71" t="str">
        <f t="shared" si="15"/>
        <v/>
      </c>
    </row>
    <row r="302" spans="1:8" x14ac:dyDescent="0.2">
      <c r="A302" s="72">
        <f t="shared" si="13"/>
        <v>300</v>
      </c>
      <c r="B302" s="61"/>
      <c r="C302" s="62"/>
      <c r="D302" s="63"/>
      <c r="E302" s="63"/>
      <c r="F302" s="63"/>
      <c r="G302" s="73" t="str">
        <f t="shared" si="14"/>
        <v/>
      </c>
      <c r="H302" s="76" t="str">
        <f t="shared" si="15"/>
        <v/>
      </c>
    </row>
    <row r="303" spans="1:8" x14ac:dyDescent="0.2">
      <c r="A303" s="100">
        <f t="shared" si="13"/>
        <v>301</v>
      </c>
      <c r="B303" s="60"/>
      <c r="C303" s="59"/>
      <c r="D303" s="58"/>
      <c r="E303" s="58"/>
      <c r="F303" s="58"/>
      <c r="G303" s="70" t="str">
        <f t="shared" si="14"/>
        <v/>
      </c>
      <c r="H303" s="71" t="str">
        <f t="shared" si="15"/>
        <v/>
      </c>
    </row>
    <row r="304" spans="1:8" x14ac:dyDescent="0.2">
      <c r="A304" s="72">
        <f t="shared" si="13"/>
        <v>302</v>
      </c>
      <c r="B304" s="61"/>
      <c r="C304" s="62"/>
      <c r="D304" s="63"/>
      <c r="E304" s="63"/>
      <c r="F304" s="63"/>
      <c r="G304" s="73" t="str">
        <f t="shared" si="14"/>
        <v/>
      </c>
      <c r="H304" s="76" t="str">
        <f t="shared" si="15"/>
        <v/>
      </c>
    </row>
    <row r="305" spans="1:8" x14ac:dyDescent="0.2">
      <c r="A305" s="100">
        <f t="shared" si="13"/>
        <v>303</v>
      </c>
      <c r="B305" s="60"/>
      <c r="C305" s="59"/>
      <c r="D305" s="58"/>
      <c r="E305" s="58"/>
      <c r="F305" s="58"/>
      <c r="G305" s="70" t="str">
        <f t="shared" si="14"/>
        <v/>
      </c>
      <c r="H305" s="71" t="str">
        <f t="shared" si="15"/>
        <v/>
      </c>
    </row>
    <row r="306" spans="1:8" x14ac:dyDescent="0.2">
      <c r="A306" s="72">
        <f t="shared" si="13"/>
        <v>304</v>
      </c>
      <c r="B306" s="61"/>
      <c r="C306" s="62"/>
      <c r="D306" s="63"/>
      <c r="E306" s="63"/>
      <c r="F306" s="63"/>
      <c r="G306" s="73" t="str">
        <f t="shared" si="14"/>
        <v/>
      </c>
      <c r="H306" s="76" t="str">
        <f t="shared" si="15"/>
        <v/>
      </c>
    </row>
    <row r="307" spans="1:8" x14ac:dyDescent="0.2">
      <c r="A307" s="100">
        <f t="shared" si="13"/>
        <v>305</v>
      </c>
      <c r="B307" s="60"/>
      <c r="C307" s="59"/>
      <c r="D307" s="58"/>
      <c r="E307" s="58"/>
      <c r="F307" s="58"/>
      <c r="G307" s="70" t="str">
        <f t="shared" si="14"/>
        <v/>
      </c>
      <c r="H307" s="71" t="str">
        <f t="shared" si="15"/>
        <v/>
      </c>
    </row>
    <row r="308" spans="1:8" x14ac:dyDescent="0.2">
      <c r="A308" s="72">
        <f t="shared" si="13"/>
        <v>306</v>
      </c>
      <c r="B308" s="61"/>
      <c r="C308" s="62"/>
      <c r="D308" s="63"/>
      <c r="E308" s="63"/>
      <c r="F308" s="63"/>
      <c r="G308" s="73" t="str">
        <f t="shared" si="14"/>
        <v/>
      </c>
      <c r="H308" s="76" t="str">
        <f t="shared" si="15"/>
        <v/>
      </c>
    </row>
    <row r="309" spans="1:8" x14ac:dyDescent="0.2">
      <c r="A309" s="100">
        <f t="shared" si="13"/>
        <v>307</v>
      </c>
      <c r="B309" s="60"/>
      <c r="C309" s="59"/>
      <c r="D309" s="58"/>
      <c r="E309" s="58"/>
      <c r="F309" s="58"/>
      <c r="G309" s="70" t="str">
        <f t="shared" si="14"/>
        <v/>
      </c>
      <c r="H309" s="71" t="str">
        <f t="shared" si="15"/>
        <v/>
      </c>
    </row>
    <row r="310" spans="1:8" x14ac:dyDescent="0.2">
      <c r="A310" s="72">
        <f t="shared" si="13"/>
        <v>308</v>
      </c>
      <c r="B310" s="61"/>
      <c r="C310" s="62"/>
      <c r="D310" s="63"/>
      <c r="E310" s="63"/>
      <c r="F310" s="63"/>
      <c r="G310" s="73" t="str">
        <f t="shared" si="14"/>
        <v/>
      </c>
      <c r="H310" s="76" t="str">
        <f t="shared" si="15"/>
        <v/>
      </c>
    </row>
    <row r="311" spans="1:8" x14ac:dyDescent="0.2">
      <c r="A311" s="100">
        <f t="shared" si="13"/>
        <v>309</v>
      </c>
      <c r="B311" s="60"/>
      <c r="C311" s="59"/>
      <c r="D311" s="58"/>
      <c r="E311" s="58"/>
      <c r="F311" s="58"/>
      <c r="G311" s="70" t="str">
        <f t="shared" si="14"/>
        <v/>
      </c>
      <c r="H311" s="71" t="str">
        <f t="shared" si="15"/>
        <v/>
      </c>
    </row>
    <row r="312" spans="1:8" x14ac:dyDescent="0.2">
      <c r="A312" s="72">
        <f t="shared" si="13"/>
        <v>310</v>
      </c>
      <c r="B312" s="61"/>
      <c r="C312" s="62"/>
      <c r="D312" s="63"/>
      <c r="E312" s="63"/>
      <c r="F312" s="63"/>
      <c r="G312" s="73" t="str">
        <f t="shared" si="14"/>
        <v/>
      </c>
      <c r="H312" s="76" t="str">
        <f t="shared" si="15"/>
        <v/>
      </c>
    </row>
    <row r="313" spans="1:8" x14ac:dyDescent="0.2">
      <c r="A313" s="100">
        <f t="shared" si="13"/>
        <v>311</v>
      </c>
      <c r="B313" s="60"/>
      <c r="C313" s="59"/>
      <c r="D313" s="58"/>
      <c r="E313" s="58"/>
      <c r="F313" s="58"/>
      <c r="G313" s="70" t="str">
        <f t="shared" si="14"/>
        <v/>
      </c>
      <c r="H313" s="71" t="str">
        <f t="shared" si="15"/>
        <v/>
      </c>
    </row>
    <row r="314" spans="1:8" x14ac:dyDescent="0.2">
      <c r="A314" s="72">
        <f t="shared" si="13"/>
        <v>312</v>
      </c>
      <c r="B314" s="61"/>
      <c r="C314" s="62"/>
      <c r="D314" s="63"/>
      <c r="E314" s="63"/>
      <c r="F314" s="63"/>
      <c r="G314" s="73" t="str">
        <f t="shared" si="14"/>
        <v/>
      </c>
      <c r="H314" s="76" t="str">
        <f t="shared" si="15"/>
        <v/>
      </c>
    </row>
    <row r="315" spans="1:8" x14ac:dyDescent="0.2">
      <c r="A315" s="100">
        <f t="shared" si="13"/>
        <v>313</v>
      </c>
      <c r="B315" s="60"/>
      <c r="C315" s="59"/>
      <c r="D315" s="58"/>
      <c r="E315" s="58"/>
      <c r="F315" s="58"/>
      <c r="G315" s="70" t="str">
        <f t="shared" si="14"/>
        <v/>
      </c>
      <c r="H315" s="71" t="str">
        <f t="shared" si="15"/>
        <v/>
      </c>
    </row>
    <row r="316" spans="1:8" x14ac:dyDescent="0.2">
      <c r="A316" s="72">
        <f t="shared" si="13"/>
        <v>314</v>
      </c>
      <c r="B316" s="61"/>
      <c r="C316" s="62"/>
      <c r="D316" s="63"/>
      <c r="E316" s="63"/>
      <c r="F316" s="63"/>
      <c r="G316" s="73" t="str">
        <f t="shared" si="14"/>
        <v/>
      </c>
      <c r="H316" s="76" t="str">
        <f t="shared" si="15"/>
        <v/>
      </c>
    </row>
    <row r="317" spans="1:8" x14ac:dyDescent="0.2">
      <c r="A317" s="100">
        <f t="shared" si="13"/>
        <v>315</v>
      </c>
      <c r="B317" s="60"/>
      <c r="C317" s="59"/>
      <c r="D317" s="58"/>
      <c r="E317" s="58"/>
      <c r="F317" s="58"/>
      <c r="G317" s="70" t="str">
        <f t="shared" si="14"/>
        <v/>
      </c>
      <c r="H317" s="71" t="str">
        <f t="shared" si="15"/>
        <v/>
      </c>
    </row>
    <row r="318" spans="1:8" x14ac:dyDescent="0.2">
      <c r="A318" s="72">
        <f t="shared" si="13"/>
        <v>316</v>
      </c>
      <c r="B318" s="61"/>
      <c r="C318" s="62"/>
      <c r="D318" s="63"/>
      <c r="E318" s="63"/>
      <c r="F318" s="63"/>
      <c r="G318" s="73" t="str">
        <f t="shared" si="14"/>
        <v/>
      </c>
      <c r="H318" s="76" t="str">
        <f t="shared" si="15"/>
        <v/>
      </c>
    </row>
    <row r="319" spans="1:8" x14ac:dyDescent="0.2">
      <c r="A319" s="100">
        <f t="shared" si="13"/>
        <v>317</v>
      </c>
      <c r="B319" s="60"/>
      <c r="C319" s="59"/>
      <c r="D319" s="58"/>
      <c r="E319" s="58"/>
      <c r="F319" s="58"/>
      <c r="G319" s="70" t="str">
        <f t="shared" si="14"/>
        <v/>
      </c>
      <c r="H319" s="71" t="str">
        <f t="shared" si="15"/>
        <v/>
      </c>
    </row>
    <row r="320" spans="1:8" x14ac:dyDescent="0.2">
      <c r="A320" s="72">
        <f t="shared" si="13"/>
        <v>318</v>
      </c>
      <c r="B320" s="61"/>
      <c r="C320" s="62"/>
      <c r="D320" s="63"/>
      <c r="E320" s="63"/>
      <c r="F320" s="63"/>
      <c r="G320" s="73" t="str">
        <f t="shared" si="14"/>
        <v/>
      </c>
      <c r="H320" s="76" t="str">
        <f t="shared" si="15"/>
        <v/>
      </c>
    </row>
    <row r="321" spans="1:8" x14ac:dyDescent="0.2">
      <c r="A321" s="100">
        <f t="shared" si="13"/>
        <v>319</v>
      </c>
      <c r="B321" s="60"/>
      <c r="C321" s="59"/>
      <c r="D321" s="58"/>
      <c r="E321" s="58"/>
      <c r="F321" s="58"/>
      <c r="G321" s="70" t="str">
        <f t="shared" si="14"/>
        <v/>
      </c>
      <c r="H321" s="71" t="str">
        <f t="shared" si="15"/>
        <v/>
      </c>
    </row>
    <row r="322" spans="1:8" x14ac:dyDescent="0.2">
      <c r="A322" s="72">
        <f t="shared" si="13"/>
        <v>320</v>
      </c>
      <c r="B322" s="61"/>
      <c r="C322" s="62"/>
      <c r="D322" s="63"/>
      <c r="E322" s="63"/>
      <c r="F322" s="63"/>
      <c r="G322" s="73" t="str">
        <f t="shared" si="14"/>
        <v/>
      </c>
      <c r="H322" s="76" t="str">
        <f t="shared" si="15"/>
        <v/>
      </c>
    </row>
    <row r="323" spans="1:8" x14ac:dyDescent="0.2">
      <c r="A323" s="100">
        <f t="shared" si="13"/>
        <v>321</v>
      </c>
      <c r="B323" s="60"/>
      <c r="C323" s="59"/>
      <c r="D323" s="58"/>
      <c r="E323" s="58"/>
      <c r="F323" s="58"/>
      <c r="G323" s="70" t="str">
        <f t="shared" si="14"/>
        <v/>
      </c>
      <c r="H323" s="71" t="str">
        <f t="shared" si="15"/>
        <v/>
      </c>
    </row>
    <row r="324" spans="1:8" x14ac:dyDescent="0.2">
      <c r="A324" s="72">
        <f t="shared" ref="A324:A387" si="16">+A323+1</f>
        <v>322</v>
      </c>
      <c r="B324" s="61"/>
      <c r="C324" s="62"/>
      <c r="D324" s="63"/>
      <c r="E324" s="63"/>
      <c r="F324" s="63"/>
      <c r="G324" s="73" t="str">
        <f t="shared" ref="G324:G387" si="17">IF(ISBLANK(D324),"",
IF(D324="EE",IF(AND(E324="",F324=""),"Média",IF(E324&gt;=3,IF(F324&gt;=5,"Complexa","Média"),
IF(E324&gt;=2,IF(F324&gt;=16,"Complexa",IF(F324&lt;=4,"Simples","Média")),
IF(F324&lt;=15,"Simples","Média")))),
IF(OR(D324="SE",D324="CE"),IF(AND(E324="",F324=""),"Média",IF(E324&gt;=4,IF(F324&gt;=6,"Complexa","Média"),
IF(E324&gt;=2,IF(F324&gt;=20,"Complexa",IF(F324&lt;=5,"Simples","Média")),
IF(F324&lt;=19,"Simples","Média")))),
IF(OR(D324="ALI",D324="AIE"),IF(E324&gt;=6,IF(F324&gt;=20,"Complexa","Média"),
IF(E324&gt;=2,IF(F324&gt;=51,"Complexa",IF(F324&lt;=19,"Simples","Média")),
IF(F324&lt;=50,"Simples","Média")))))))</f>
        <v/>
      </c>
      <c r="H324" s="76" t="str">
        <f t="shared" ref="H324:H387" si="18">IF(D324="EE",IF(G324="Simples",3,IF(G324="Média",4,IF(G324="Complexa",6,""))),
IF(D324="CE",IF(G324="Simples",3,IF(G324="Média",4,IF(G324="Complexa",6,""))),
IF(D324="SE",IF(G324="Simples",4,IF(G324="Média",5,IF(G324="Complexa",7,""))),""
)))</f>
        <v/>
      </c>
    </row>
    <row r="325" spans="1:8" x14ac:dyDescent="0.2">
      <c r="A325" s="100">
        <f t="shared" si="16"/>
        <v>323</v>
      </c>
      <c r="B325" s="60"/>
      <c r="C325" s="59"/>
      <c r="D325" s="58"/>
      <c r="E325" s="58"/>
      <c r="F325" s="58"/>
      <c r="G325" s="70" t="str">
        <f t="shared" si="17"/>
        <v/>
      </c>
      <c r="H325" s="71" t="str">
        <f t="shared" si="18"/>
        <v/>
      </c>
    </row>
    <row r="326" spans="1:8" x14ac:dyDescent="0.2">
      <c r="A326" s="72">
        <f t="shared" si="16"/>
        <v>324</v>
      </c>
      <c r="B326" s="61"/>
      <c r="C326" s="62"/>
      <c r="D326" s="63"/>
      <c r="E326" s="63"/>
      <c r="F326" s="63"/>
      <c r="G326" s="73" t="str">
        <f t="shared" si="17"/>
        <v/>
      </c>
      <c r="H326" s="76" t="str">
        <f t="shared" si="18"/>
        <v/>
      </c>
    </row>
    <row r="327" spans="1:8" x14ac:dyDescent="0.2">
      <c r="A327" s="100">
        <f t="shared" si="16"/>
        <v>325</v>
      </c>
      <c r="B327" s="60"/>
      <c r="C327" s="59"/>
      <c r="D327" s="58"/>
      <c r="E327" s="58"/>
      <c r="F327" s="58"/>
      <c r="G327" s="70" t="str">
        <f t="shared" si="17"/>
        <v/>
      </c>
      <c r="H327" s="71" t="str">
        <f t="shared" si="18"/>
        <v/>
      </c>
    </row>
    <row r="328" spans="1:8" x14ac:dyDescent="0.2">
      <c r="A328" s="72">
        <f t="shared" si="16"/>
        <v>326</v>
      </c>
      <c r="B328" s="61"/>
      <c r="C328" s="62"/>
      <c r="D328" s="63"/>
      <c r="E328" s="63"/>
      <c r="F328" s="63"/>
      <c r="G328" s="73" t="str">
        <f t="shared" si="17"/>
        <v/>
      </c>
      <c r="H328" s="76" t="str">
        <f t="shared" si="18"/>
        <v/>
      </c>
    </row>
    <row r="329" spans="1:8" x14ac:dyDescent="0.2">
      <c r="A329" s="100">
        <f t="shared" si="16"/>
        <v>327</v>
      </c>
      <c r="B329" s="60"/>
      <c r="C329" s="59"/>
      <c r="D329" s="58"/>
      <c r="E329" s="58"/>
      <c r="F329" s="58"/>
      <c r="G329" s="70" t="str">
        <f t="shared" si="17"/>
        <v/>
      </c>
      <c r="H329" s="71" t="str">
        <f t="shared" si="18"/>
        <v/>
      </c>
    </row>
    <row r="330" spans="1:8" x14ac:dyDescent="0.2">
      <c r="A330" s="72">
        <f t="shared" si="16"/>
        <v>328</v>
      </c>
      <c r="B330" s="61"/>
      <c r="C330" s="62"/>
      <c r="D330" s="63"/>
      <c r="E330" s="63"/>
      <c r="F330" s="63"/>
      <c r="G330" s="73" t="str">
        <f t="shared" si="17"/>
        <v/>
      </c>
      <c r="H330" s="76" t="str">
        <f t="shared" si="18"/>
        <v/>
      </c>
    </row>
    <row r="331" spans="1:8" x14ac:dyDescent="0.2">
      <c r="A331" s="100">
        <f t="shared" si="16"/>
        <v>329</v>
      </c>
      <c r="B331" s="60"/>
      <c r="C331" s="59"/>
      <c r="D331" s="58"/>
      <c r="E331" s="58"/>
      <c r="F331" s="58"/>
      <c r="G331" s="70" t="str">
        <f t="shared" si="17"/>
        <v/>
      </c>
      <c r="H331" s="71" t="str">
        <f t="shared" si="18"/>
        <v/>
      </c>
    </row>
    <row r="332" spans="1:8" x14ac:dyDescent="0.2">
      <c r="A332" s="72">
        <f t="shared" si="16"/>
        <v>330</v>
      </c>
      <c r="B332" s="61"/>
      <c r="C332" s="62"/>
      <c r="D332" s="63"/>
      <c r="E332" s="63"/>
      <c r="F332" s="63"/>
      <c r="G332" s="73" t="str">
        <f t="shared" si="17"/>
        <v/>
      </c>
      <c r="H332" s="76" t="str">
        <f t="shared" si="18"/>
        <v/>
      </c>
    </row>
    <row r="333" spans="1:8" x14ac:dyDescent="0.2">
      <c r="A333" s="100">
        <f t="shared" si="16"/>
        <v>331</v>
      </c>
      <c r="B333" s="60"/>
      <c r="C333" s="59"/>
      <c r="D333" s="58"/>
      <c r="E333" s="58"/>
      <c r="F333" s="58"/>
      <c r="G333" s="70" t="str">
        <f t="shared" si="17"/>
        <v/>
      </c>
      <c r="H333" s="71" t="str">
        <f t="shared" si="18"/>
        <v/>
      </c>
    </row>
    <row r="334" spans="1:8" x14ac:dyDescent="0.2">
      <c r="A334" s="72">
        <f t="shared" si="16"/>
        <v>332</v>
      </c>
      <c r="B334" s="61"/>
      <c r="C334" s="62"/>
      <c r="D334" s="63"/>
      <c r="E334" s="63"/>
      <c r="F334" s="63"/>
      <c r="G334" s="73" t="str">
        <f t="shared" si="17"/>
        <v/>
      </c>
      <c r="H334" s="76" t="str">
        <f t="shared" si="18"/>
        <v/>
      </c>
    </row>
    <row r="335" spans="1:8" x14ac:dyDescent="0.2">
      <c r="A335" s="100">
        <f t="shared" si="16"/>
        <v>333</v>
      </c>
      <c r="B335" s="60"/>
      <c r="C335" s="59"/>
      <c r="D335" s="58"/>
      <c r="E335" s="58"/>
      <c r="F335" s="58"/>
      <c r="G335" s="70" t="str">
        <f t="shared" si="17"/>
        <v/>
      </c>
      <c r="H335" s="71" t="str">
        <f t="shared" si="18"/>
        <v/>
      </c>
    </row>
    <row r="336" spans="1:8" x14ac:dyDescent="0.2">
      <c r="A336" s="72">
        <f t="shared" si="16"/>
        <v>334</v>
      </c>
      <c r="B336" s="61"/>
      <c r="C336" s="62"/>
      <c r="D336" s="63"/>
      <c r="E336" s="63"/>
      <c r="F336" s="63"/>
      <c r="G336" s="73" t="str">
        <f t="shared" si="17"/>
        <v/>
      </c>
      <c r="H336" s="76" t="str">
        <f t="shared" si="18"/>
        <v/>
      </c>
    </row>
    <row r="337" spans="1:8" x14ac:dyDescent="0.2">
      <c r="A337" s="100">
        <f t="shared" si="16"/>
        <v>335</v>
      </c>
      <c r="B337" s="60"/>
      <c r="C337" s="59"/>
      <c r="D337" s="58"/>
      <c r="E337" s="58"/>
      <c r="F337" s="58"/>
      <c r="G337" s="70" t="str">
        <f t="shared" si="17"/>
        <v/>
      </c>
      <c r="H337" s="71" t="str">
        <f t="shared" si="18"/>
        <v/>
      </c>
    </row>
    <row r="338" spans="1:8" x14ac:dyDescent="0.2">
      <c r="A338" s="72">
        <f t="shared" si="16"/>
        <v>336</v>
      </c>
      <c r="B338" s="61"/>
      <c r="C338" s="62"/>
      <c r="D338" s="63"/>
      <c r="E338" s="63"/>
      <c r="F338" s="63"/>
      <c r="G338" s="73" t="str">
        <f t="shared" si="17"/>
        <v/>
      </c>
      <c r="H338" s="76" t="str">
        <f t="shared" si="18"/>
        <v/>
      </c>
    </row>
    <row r="339" spans="1:8" x14ac:dyDescent="0.2">
      <c r="A339" s="100">
        <f t="shared" si="16"/>
        <v>337</v>
      </c>
      <c r="B339" s="60"/>
      <c r="C339" s="59"/>
      <c r="D339" s="58"/>
      <c r="E339" s="58"/>
      <c r="F339" s="58"/>
      <c r="G339" s="70" t="str">
        <f t="shared" si="17"/>
        <v/>
      </c>
      <c r="H339" s="71" t="str">
        <f t="shared" si="18"/>
        <v/>
      </c>
    </row>
    <row r="340" spans="1:8" x14ac:dyDescent="0.2">
      <c r="A340" s="72">
        <f t="shared" si="16"/>
        <v>338</v>
      </c>
      <c r="B340" s="61"/>
      <c r="C340" s="62"/>
      <c r="D340" s="63"/>
      <c r="E340" s="63"/>
      <c r="F340" s="63"/>
      <c r="G340" s="73" t="str">
        <f t="shared" si="17"/>
        <v/>
      </c>
      <c r="H340" s="76" t="str">
        <f t="shared" si="18"/>
        <v/>
      </c>
    </row>
    <row r="341" spans="1:8" x14ac:dyDescent="0.2">
      <c r="A341" s="100">
        <f t="shared" si="16"/>
        <v>339</v>
      </c>
      <c r="B341" s="60"/>
      <c r="C341" s="59"/>
      <c r="D341" s="58"/>
      <c r="E341" s="58"/>
      <c r="F341" s="58"/>
      <c r="G341" s="70" t="str">
        <f t="shared" si="17"/>
        <v/>
      </c>
      <c r="H341" s="71" t="str">
        <f t="shared" si="18"/>
        <v/>
      </c>
    </row>
    <row r="342" spans="1:8" x14ac:dyDescent="0.2">
      <c r="A342" s="72">
        <f t="shared" si="16"/>
        <v>340</v>
      </c>
      <c r="B342" s="61"/>
      <c r="C342" s="62"/>
      <c r="D342" s="63"/>
      <c r="E342" s="63"/>
      <c r="F342" s="63"/>
      <c r="G342" s="73" t="str">
        <f t="shared" si="17"/>
        <v/>
      </c>
      <c r="H342" s="76" t="str">
        <f t="shared" si="18"/>
        <v/>
      </c>
    </row>
    <row r="343" spans="1:8" x14ac:dyDescent="0.2">
      <c r="A343" s="100">
        <f t="shared" si="16"/>
        <v>341</v>
      </c>
      <c r="B343" s="60"/>
      <c r="C343" s="59"/>
      <c r="D343" s="58"/>
      <c r="E343" s="58"/>
      <c r="F343" s="58"/>
      <c r="G343" s="70" t="str">
        <f t="shared" si="17"/>
        <v/>
      </c>
      <c r="H343" s="71" t="str">
        <f t="shared" si="18"/>
        <v/>
      </c>
    </row>
    <row r="344" spans="1:8" x14ac:dyDescent="0.2">
      <c r="A344" s="72">
        <f t="shared" si="16"/>
        <v>342</v>
      </c>
      <c r="B344" s="61"/>
      <c r="C344" s="62"/>
      <c r="D344" s="63"/>
      <c r="E344" s="63"/>
      <c r="F344" s="63"/>
      <c r="G344" s="73" t="str">
        <f t="shared" si="17"/>
        <v/>
      </c>
      <c r="H344" s="76" t="str">
        <f t="shared" si="18"/>
        <v/>
      </c>
    </row>
    <row r="345" spans="1:8" x14ac:dyDescent="0.2">
      <c r="A345" s="100">
        <f t="shared" si="16"/>
        <v>343</v>
      </c>
      <c r="B345" s="60"/>
      <c r="C345" s="59"/>
      <c r="D345" s="58"/>
      <c r="E345" s="58"/>
      <c r="F345" s="58"/>
      <c r="G345" s="70" t="str">
        <f t="shared" si="17"/>
        <v/>
      </c>
      <c r="H345" s="71" t="str">
        <f t="shared" si="18"/>
        <v/>
      </c>
    </row>
    <row r="346" spans="1:8" x14ac:dyDescent="0.2">
      <c r="A346" s="72">
        <f t="shared" si="16"/>
        <v>344</v>
      </c>
      <c r="B346" s="61"/>
      <c r="C346" s="62"/>
      <c r="D346" s="63"/>
      <c r="E346" s="63"/>
      <c r="F346" s="63"/>
      <c r="G346" s="73" t="str">
        <f t="shared" si="17"/>
        <v/>
      </c>
      <c r="H346" s="76" t="str">
        <f t="shared" si="18"/>
        <v/>
      </c>
    </row>
    <row r="347" spans="1:8" x14ac:dyDescent="0.2">
      <c r="A347" s="100">
        <f t="shared" si="16"/>
        <v>345</v>
      </c>
      <c r="B347" s="60"/>
      <c r="C347" s="59"/>
      <c r="D347" s="58"/>
      <c r="E347" s="58"/>
      <c r="F347" s="58"/>
      <c r="G347" s="70" t="str">
        <f t="shared" si="17"/>
        <v/>
      </c>
      <c r="H347" s="71" t="str">
        <f t="shared" si="18"/>
        <v/>
      </c>
    </row>
    <row r="348" spans="1:8" x14ac:dyDescent="0.2">
      <c r="A348" s="72">
        <f t="shared" si="16"/>
        <v>346</v>
      </c>
      <c r="B348" s="61"/>
      <c r="C348" s="62"/>
      <c r="D348" s="63"/>
      <c r="E348" s="63"/>
      <c r="F348" s="63"/>
      <c r="G348" s="73" t="str">
        <f t="shared" si="17"/>
        <v/>
      </c>
      <c r="H348" s="76" t="str">
        <f t="shared" si="18"/>
        <v/>
      </c>
    </row>
    <row r="349" spans="1:8" x14ac:dyDescent="0.2">
      <c r="A349" s="100">
        <f t="shared" si="16"/>
        <v>347</v>
      </c>
      <c r="B349" s="60"/>
      <c r="C349" s="59"/>
      <c r="D349" s="58"/>
      <c r="E349" s="58"/>
      <c r="F349" s="58"/>
      <c r="G349" s="70" t="str">
        <f t="shared" si="17"/>
        <v/>
      </c>
      <c r="H349" s="71" t="str">
        <f t="shared" si="18"/>
        <v/>
      </c>
    </row>
    <row r="350" spans="1:8" x14ac:dyDescent="0.2">
      <c r="A350" s="72">
        <f t="shared" si="16"/>
        <v>348</v>
      </c>
      <c r="B350" s="61"/>
      <c r="C350" s="62"/>
      <c r="D350" s="63"/>
      <c r="E350" s="63"/>
      <c r="F350" s="63"/>
      <c r="G350" s="73" t="str">
        <f t="shared" si="17"/>
        <v/>
      </c>
      <c r="H350" s="76" t="str">
        <f t="shared" si="18"/>
        <v/>
      </c>
    </row>
    <row r="351" spans="1:8" x14ac:dyDescent="0.2">
      <c r="A351" s="100">
        <f t="shared" si="16"/>
        <v>349</v>
      </c>
      <c r="B351" s="60"/>
      <c r="C351" s="59"/>
      <c r="D351" s="58"/>
      <c r="E351" s="58"/>
      <c r="F351" s="58"/>
      <c r="G351" s="70" t="str">
        <f t="shared" si="17"/>
        <v/>
      </c>
      <c r="H351" s="71" t="str">
        <f t="shared" si="18"/>
        <v/>
      </c>
    </row>
    <row r="352" spans="1:8" x14ac:dyDescent="0.2">
      <c r="A352" s="72">
        <f t="shared" si="16"/>
        <v>350</v>
      </c>
      <c r="B352" s="61"/>
      <c r="C352" s="62"/>
      <c r="D352" s="63"/>
      <c r="E352" s="63"/>
      <c r="F352" s="63"/>
      <c r="G352" s="73" t="str">
        <f t="shared" si="17"/>
        <v/>
      </c>
      <c r="H352" s="76" t="str">
        <f t="shared" si="18"/>
        <v/>
      </c>
    </row>
    <row r="353" spans="1:8" x14ac:dyDescent="0.2">
      <c r="A353" s="100">
        <f t="shared" si="16"/>
        <v>351</v>
      </c>
      <c r="B353" s="60"/>
      <c r="C353" s="59"/>
      <c r="D353" s="58"/>
      <c r="E353" s="58"/>
      <c r="F353" s="58"/>
      <c r="G353" s="70" t="str">
        <f t="shared" si="17"/>
        <v/>
      </c>
      <c r="H353" s="71" t="str">
        <f t="shared" si="18"/>
        <v/>
      </c>
    </row>
    <row r="354" spans="1:8" x14ac:dyDescent="0.2">
      <c r="A354" s="72">
        <f t="shared" si="16"/>
        <v>352</v>
      </c>
      <c r="B354" s="61"/>
      <c r="C354" s="62"/>
      <c r="D354" s="63"/>
      <c r="E354" s="63"/>
      <c r="F354" s="63"/>
      <c r="G354" s="73" t="str">
        <f t="shared" si="17"/>
        <v/>
      </c>
      <c r="H354" s="76" t="str">
        <f t="shared" si="18"/>
        <v/>
      </c>
    </row>
    <row r="355" spans="1:8" x14ac:dyDescent="0.2">
      <c r="A355" s="100">
        <f t="shared" si="16"/>
        <v>353</v>
      </c>
      <c r="B355" s="60"/>
      <c r="C355" s="59"/>
      <c r="D355" s="58"/>
      <c r="E355" s="58"/>
      <c r="F355" s="58"/>
      <c r="G355" s="70" t="str">
        <f t="shared" si="17"/>
        <v/>
      </c>
      <c r="H355" s="71" t="str">
        <f t="shared" si="18"/>
        <v/>
      </c>
    </row>
    <row r="356" spans="1:8" x14ac:dyDescent="0.2">
      <c r="A356" s="72">
        <f t="shared" si="16"/>
        <v>354</v>
      </c>
      <c r="B356" s="61"/>
      <c r="C356" s="62"/>
      <c r="D356" s="63"/>
      <c r="E356" s="63"/>
      <c r="F356" s="63"/>
      <c r="G356" s="73" t="str">
        <f t="shared" si="17"/>
        <v/>
      </c>
      <c r="H356" s="76" t="str">
        <f t="shared" si="18"/>
        <v/>
      </c>
    </row>
    <row r="357" spans="1:8" x14ac:dyDescent="0.2">
      <c r="A357" s="100">
        <f t="shared" si="16"/>
        <v>355</v>
      </c>
      <c r="B357" s="60"/>
      <c r="C357" s="59"/>
      <c r="D357" s="58"/>
      <c r="E357" s="58"/>
      <c r="F357" s="58"/>
      <c r="G357" s="70" t="str">
        <f t="shared" si="17"/>
        <v/>
      </c>
      <c r="H357" s="71" t="str">
        <f t="shared" si="18"/>
        <v/>
      </c>
    </row>
    <row r="358" spans="1:8" x14ac:dyDescent="0.2">
      <c r="A358" s="72">
        <f t="shared" si="16"/>
        <v>356</v>
      </c>
      <c r="B358" s="61"/>
      <c r="C358" s="62"/>
      <c r="D358" s="63"/>
      <c r="E358" s="63"/>
      <c r="F358" s="63"/>
      <c r="G358" s="73" t="str">
        <f t="shared" si="17"/>
        <v/>
      </c>
      <c r="H358" s="76" t="str">
        <f t="shared" si="18"/>
        <v/>
      </c>
    </row>
    <row r="359" spans="1:8" x14ac:dyDescent="0.2">
      <c r="A359" s="100">
        <f t="shared" si="16"/>
        <v>357</v>
      </c>
      <c r="B359" s="60"/>
      <c r="C359" s="59"/>
      <c r="D359" s="58"/>
      <c r="E359" s="58"/>
      <c r="F359" s="58"/>
      <c r="G359" s="70" t="str">
        <f t="shared" si="17"/>
        <v/>
      </c>
      <c r="H359" s="71" t="str">
        <f t="shared" si="18"/>
        <v/>
      </c>
    </row>
    <row r="360" spans="1:8" x14ac:dyDescent="0.2">
      <c r="A360" s="72">
        <f t="shared" si="16"/>
        <v>358</v>
      </c>
      <c r="B360" s="61"/>
      <c r="C360" s="62"/>
      <c r="D360" s="63"/>
      <c r="E360" s="63"/>
      <c r="F360" s="63"/>
      <c r="G360" s="73" t="str">
        <f t="shared" si="17"/>
        <v/>
      </c>
      <c r="H360" s="76" t="str">
        <f t="shared" si="18"/>
        <v/>
      </c>
    </row>
    <row r="361" spans="1:8" x14ac:dyDescent="0.2">
      <c r="A361" s="100">
        <f t="shared" si="16"/>
        <v>359</v>
      </c>
      <c r="B361" s="60"/>
      <c r="C361" s="59"/>
      <c r="D361" s="58"/>
      <c r="E361" s="58"/>
      <c r="F361" s="58"/>
      <c r="G361" s="70" t="str">
        <f t="shared" si="17"/>
        <v/>
      </c>
      <c r="H361" s="71" t="str">
        <f t="shared" si="18"/>
        <v/>
      </c>
    </row>
    <row r="362" spans="1:8" x14ac:dyDescent="0.2">
      <c r="A362" s="72">
        <f t="shared" si="16"/>
        <v>360</v>
      </c>
      <c r="B362" s="61"/>
      <c r="C362" s="62"/>
      <c r="D362" s="63"/>
      <c r="E362" s="63"/>
      <c r="F362" s="63"/>
      <c r="G362" s="73" t="str">
        <f t="shared" si="17"/>
        <v/>
      </c>
      <c r="H362" s="76" t="str">
        <f t="shared" si="18"/>
        <v/>
      </c>
    </row>
    <row r="363" spans="1:8" x14ac:dyDescent="0.2">
      <c r="A363" s="100">
        <f t="shared" si="16"/>
        <v>361</v>
      </c>
      <c r="B363" s="60"/>
      <c r="C363" s="59"/>
      <c r="D363" s="58"/>
      <c r="E363" s="58"/>
      <c r="F363" s="58"/>
      <c r="G363" s="70" t="str">
        <f t="shared" si="17"/>
        <v/>
      </c>
      <c r="H363" s="71" t="str">
        <f t="shared" si="18"/>
        <v/>
      </c>
    </row>
    <row r="364" spans="1:8" x14ac:dyDescent="0.2">
      <c r="A364" s="72">
        <f t="shared" si="16"/>
        <v>362</v>
      </c>
      <c r="B364" s="61"/>
      <c r="C364" s="62"/>
      <c r="D364" s="63"/>
      <c r="E364" s="63"/>
      <c r="F364" s="63"/>
      <c r="G364" s="73" t="str">
        <f t="shared" si="17"/>
        <v/>
      </c>
      <c r="H364" s="76" t="str">
        <f t="shared" si="18"/>
        <v/>
      </c>
    </row>
    <row r="365" spans="1:8" x14ac:dyDescent="0.2">
      <c r="A365" s="100">
        <f t="shared" si="16"/>
        <v>363</v>
      </c>
      <c r="B365" s="60"/>
      <c r="C365" s="59"/>
      <c r="D365" s="58"/>
      <c r="E365" s="58"/>
      <c r="F365" s="58"/>
      <c r="G365" s="70" t="str">
        <f t="shared" si="17"/>
        <v/>
      </c>
      <c r="H365" s="71" t="str">
        <f t="shared" si="18"/>
        <v/>
      </c>
    </row>
    <row r="366" spans="1:8" x14ac:dyDescent="0.2">
      <c r="A366" s="72">
        <f t="shared" si="16"/>
        <v>364</v>
      </c>
      <c r="B366" s="61"/>
      <c r="C366" s="62"/>
      <c r="D366" s="63"/>
      <c r="E366" s="63"/>
      <c r="F366" s="63"/>
      <c r="G366" s="73" t="str">
        <f t="shared" si="17"/>
        <v/>
      </c>
      <c r="H366" s="76" t="str">
        <f t="shared" si="18"/>
        <v/>
      </c>
    </row>
    <row r="367" spans="1:8" x14ac:dyDescent="0.2">
      <c r="A367" s="100">
        <f t="shared" si="16"/>
        <v>365</v>
      </c>
      <c r="B367" s="60"/>
      <c r="C367" s="59"/>
      <c r="D367" s="58"/>
      <c r="E367" s="58"/>
      <c r="F367" s="58"/>
      <c r="G367" s="70" t="str">
        <f t="shared" si="17"/>
        <v/>
      </c>
      <c r="H367" s="71" t="str">
        <f t="shared" si="18"/>
        <v/>
      </c>
    </row>
    <row r="368" spans="1:8" x14ac:dyDescent="0.2">
      <c r="A368" s="72">
        <f t="shared" si="16"/>
        <v>366</v>
      </c>
      <c r="B368" s="61"/>
      <c r="C368" s="62"/>
      <c r="D368" s="63"/>
      <c r="E368" s="63"/>
      <c r="F368" s="63"/>
      <c r="G368" s="73" t="str">
        <f t="shared" si="17"/>
        <v/>
      </c>
      <c r="H368" s="76" t="str">
        <f t="shared" si="18"/>
        <v/>
      </c>
    </row>
    <row r="369" spans="1:8" x14ac:dyDescent="0.2">
      <c r="A369" s="100">
        <f t="shared" si="16"/>
        <v>367</v>
      </c>
      <c r="B369" s="60"/>
      <c r="C369" s="59"/>
      <c r="D369" s="58"/>
      <c r="E369" s="58"/>
      <c r="F369" s="58"/>
      <c r="G369" s="70" t="str">
        <f t="shared" si="17"/>
        <v/>
      </c>
      <c r="H369" s="71" t="str">
        <f t="shared" si="18"/>
        <v/>
      </c>
    </row>
    <row r="370" spans="1:8" x14ac:dyDescent="0.2">
      <c r="A370" s="72">
        <f t="shared" si="16"/>
        <v>368</v>
      </c>
      <c r="B370" s="61"/>
      <c r="C370" s="62"/>
      <c r="D370" s="63"/>
      <c r="E370" s="63"/>
      <c r="F370" s="63"/>
      <c r="G370" s="73" t="str">
        <f t="shared" si="17"/>
        <v/>
      </c>
      <c r="H370" s="76" t="str">
        <f t="shared" si="18"/>
        <v/>
      </c>
    </row>
    <row r="371" spans="1:8" x14ac:dyDescent="0.2">
      <c r="A371" s="100">
        <f t="shared" si="16"/>
        <v>369</v>
      </c>
      <c r="B371" s="60"/>
      <c r="C371" s="59"/>
      <c r="D371" s="58"/>
      <c r="E371" s="58"/>
      <c r="F371" s="58"/>
      <c r="G371" s="70" t="str">
        <f t="shared" si="17"/>
        <v/>
      </c>
      <c r="H371" s="71" t="str">
        <f t="shared" si="18"/>
        <v/>
      </c>
    </row>
    <row r="372" spans="1:8" x14ac:dyDescent="0.2">
      <c r="A372" s="72">
        <f t="shared" si="16"/>
        <v>370</v>
      </c>
      <c r="B372" s="61"/>
      <c r="C372" s="62"/>
      <c r="D372" s="63"/>
      <c r="E372" s="63"/>
      <c r="F372" s="63"/>
      <c r="G372" s="73" t="str">
        <f t="shared" si="17"/>
        <v/>
      </c>
      <c r="H372" s="76" t="str">
        <f t="shared" si="18"/>
        <v/>
      </c>
    </row>
    <row r="373" spans="1:8" x14ac:dyDescent="0.2">
      <c r="A373" s="100">
        <f t="shared" si="16"/>
        <v>371</v>
      </c>
      <c r="B373" s="60"/>
      <c r="C373" s="59"/>
      <c r="D373" s="58"/>
      <c r="E373" s="58"/>
      <c r="F373" s="58"/>
      <c r="G373" s="70" t="str">
        <f t="shared" si="17"/>
        <v/>
      </c>
      <c r="H373" s="71" t="str">
        <f t="shared" si="18"/>
        <v/>
      </c>
    </row>
    <row r="374" spans="1:8" x14ac:dyDescent="0.2">
      <c r="A374" s="72">
        <f t="shared" si="16"/>
        <v>372</v>
      </c>
      <c r="B374" s="61"/>
      <c r="C374" s="62"/>
      <c r="D374" s="63"/>
      <c r="E374" s="63"/>
      <c r="F374" s="63"/>
      <c r="G374" s="73" t="str">
        <f t="shared" si="17"/>
        <v/>
      </c>
      <c r="H374" s="76" t="str">
        <f t="shared" si="18"/>
        <v/>
      </c>
    </row>
    <row r="375" spans="1:8" x14ac:dyDescent="0.2">
      <c r="A375" s="100">
        <f t="shared" si="16"/>
        <v>373</v>
      </c>
      <c r="B375" s="60"/>
      <c r="C375" s="59"/>
      <c r="D375" s="58"/>
      <c r="E375" s="58"/>
      <c r="F375" s="58"/>
      <c r="G375" s="70" t="str">
        <f t="shared" si="17"/>
        <v/>
      </c>
      <c r="H375" s="71" t="str">
        <f t="shared" si="18"/>
        <v/>
      </c>
    </row>
    <row r="376" spans="1:8" x14ac:dyDescent="0.2">
      <c r="A376" s="72">
        <f t="shared" si="16"/>
        <v>374</v>
      </c>
      <c r="B376" s="61"/>
      <c r="C376" s="62"/>
      <c r="D376" s="63"/>
      <c r="E376" s="63"/>
      <c r="F376" s="63"/>
      <c r="G376" s="73" t="str">
        <f t="shared" si="17"/>
        <v/>
      </c>
      <c r="H376" s="76" t="str">
        <f t="shared" si="18"/>
        <v/>
      </c>
    </row>
    <row r="377" spans="1:8" x14ac:dyDescent="0.2">
      <c r="A377" s="100">
        <f t="shared" si="16"/>
        <v>375</v>
      </c>
      <c r="B377" s="60"/>
      <c r="C377" s="59"/>
      <c r="D377" s="58"/>
      <c r="E377" s="58"/>
      <c r="F377" s="58"/>
      <c r="G377" s="70" t="str">
        <f t="shared" si="17"/>
        <v/>
      </c>
      <c r="H377" s="71" t="str">
        <f t="shared" si="18"/>
        <v/>
      </c>
    </row>
    <row r="378" spans="1:8" x14ac:dyDescent="0.2">
      <c r="A378" s="72">
        <f t="shared" si="16"/>
        <v>376</v>
      </c>
      <c r="B378" s="61"/>
      <c r="C378" s="62"/>
      <c r="D378" s="63"/>
      <c r="E378" s="63"/>
      <c r="F378" s="63"/>
      <c r="G378" s="73" t="str">
        <f t="shared" si="17"/>
        <v/>
      </c>
      <c r="H378" s="76" t="str">
        <f t="shared" si="18"/>
        <v/>
      </c>
    </row>
    <row r="379" spans="1:8" x14ac:dyDescent="0.2">
      <c r="A379" s="100">
        <f t="shared" si="16"/>
        <v>377</v>
      </c>
      <c r="B379" s="60"/>
      <c r="C379" s="59"/>
      <c r="D379" s="58"/>
      <c r="E379" s="58"/>
      <c r="F379" s="58"/>
      <c r="G379" s="70" t="str">
        <f t="shared" si="17"/>
        <v/>
      </c>
      <c r="H379" s="71" t="str">
        <f t="shared" si="18"/>
        <v/>
      </c>
    </row>
    <row r="380" spans="1:8" x14ac:dyDescent="0.2">
      <c r="A380" s="72">
        <f t="shared" si="16"/>
        <v>378</v>
      </c>
      <c r="B380" s="61"/>
      <c r="C380" s="62"/>
      <c r="D380" s="63"/>
      <c r="E380" s="63"/>
      <c r="F380" s="63"/>
      <c r="G380" s="73" t="str">
        <f t="shared" si="17"/>
        <v/>
      </c>
      <c r="H380" s="76" t="str">
        <f t="shared" si="18"/>
        <v/>
      </c>
    </row>
    <row r="381" spans="1:8" x14ac:dyDescent="0.2">
      <c r="A381" s="100">
        <f t="shared" si="16"/>
        <v>379</v>
      </c>
      <c r="B381" s="60"/>
      <c r="C381" s="59"/>
      <c r="D381" s="58"/>
      <c r="E381" s="58"/>
      <c r="F381" s="58"/>
      <c r="G381" s="70" t="str">
        <f t="shared" si="17"/>
        <v/>
      </c>
      <c r="H381" s="71" t="str">
        <f t="shared" si="18"/>
        <v/>
      </c>
    </row>
    <row r="382" spans="1:8" x14ac:dyDescent="0.2">
      <c r="A382" s="72">
        <f t="shared" si="16"/>
        <v>380</v>
      </c>
      <c r="B382" s="61"/>
      <c r="C382" s="62"/>
      <c r="D382" s="63"/>
      <c r="E382" s="63"/>
      <c r="F382" s="63"/>
      <c r="G382" s="73" t="str">
        <f t="shared" si="17"/>
        <v/>
      </c>
      <c r="H382" s="76" t="str">
        <f t="shared" si="18"/>
        <v/>
      </c>
    </row>
    <row r="383" spans="1:8" x14ac:dyDescent="0.2">
      <c r="A383" s="100">
        <f t="shared" si="16"/>
        <v>381</v>
      </c>
      <c r="B383" s="60"/>
      <c r="C383" s="59"/>
      <c r="D383" s="58"/>
      <c r="E383" s="58"/>
      <c r="F383" s="58"/>
      <c r="G383" s="70" t="str">
        <f t="shared" si="17"/>
        <v/>
      </c>
      <c r="H383" s="71" t="str">
        <f t="shared" si="18"/>
        <v/>
      </c>
    </row>
    <row r="384" spans="1:8" x14ac:dyDescent="0.2">
      <c r="A384" s="72">
        <f t="shared" si="16"/>
        <v>382</v>
      </c>
      <c r="B384" s="61"/>
      <c r="C384" s="62"/>
      <c r="D384" s="63"/>
      <c r="E384" s="63"/>
      <c r="F384" s="63"/>
      <c r="G384" s="73" t="str">
        <f t="shared" si="17"/>
        <v/>
      </c>
      <c r="H384" s="76" t="str">
        <f t="shared" si="18"/>
        <v/>
      </c>
    </row>
    <row r="385" spans="1:8" x14ac:dyDescent="0.2">
      <c r="A385" s="100">
        <f t="shared" si="16"/>
        <v>383</v>
      </c>
      <c r="B385" s="60"/>
      <c r="C385" s="59"/>
      <c r="D385" s="58"/>
      <c r="E385" s="58"/>
      <c r="F385" s="58"/>
      <c r="G385" s="70" t="str">
        <f t="shared" si="17"/>
        <v/>
      </c>
      <c r="H385" s="71" t="str">
        <f t="shared" si="18"/>
        <v/>
      </c>
    </row>
    <row r="386" spans="1:8" x14ac:dyDescent="0.2">
      <c r="A386" s="72">
        <f t="shared" si="16"/>
        <v>384</v>
      </c>
      <c r="B386" s="61"/>
      <c r="C386" s="62"/>
      <c r="D386" s="63"/>
      <c r="E386" s="63"/>
      <c r="F386" s="63"/>
      <c r="G386" s="73" t="str">
        <f t="shared" si="17"/>
        <v/>
      </c>
      <c r="H386" s="76" t="str">
        <f t="shared" si="18"/>
        <v/>
      </c>
    </row>
    <row r="387" spans="1:8" x14ac:dyDescent="0.2">
      <c r="A387" s="100">
        <f t="shared" si="16"/>
        <v>385</v>
      </c>
      <c r="B387" s="60"/>
      <c r="C387" s="59"/>
      <c r="D387" s="58"/>
      <c r="E387" s="58"/>
      <c r="F387" s="58"/>
      <c r="G387" s="70" t="str">
        <f t="shared" si="17"/>
        <v/>
      </c>
      <c r="H387" s="71" t="str">
        <f t="shared" si="18"/>
        <v/>
      </c>
    </row>
    <row r="388" spans="1:8" x14ac:dyDescent="0.2">
      <c r="A388" s="72">
        <f t="shared" ref="A388:A451" si="19">+A387+1</f>
        <v>386</v>
      </c>
      <c r="B388" s="61"/>
      <c r="C388" s="62"/>
      <c r="D388" s="63"/>
      <c r="E388" s="63"/>
      <c r="F388" s="63"/>
      <c r="G388" s="73" t="str">
        <f t="shared" ref="G388:G451" si="20">IF(ISBLANK(D388),"",
IF(D388="EE",IF(AND(E388="",F388=""),"Média",IF(E388&gt;=3,IF(F388&gt;=5,"Complexa","Média"),
IF(E388&gt;=2,IF(F388&gt;=16,"Complexa",IF(F388&lt;=4,"Simples","Média")),
IF(F388&lt;=15,"Simples","Média")))),
IF(OR(D388="SE",D388="CE"),IF(AND(E388="",F388=""),"Média",IF(E388&gt;=4,IF(F388&gt;=6,"Complexa","Média"),
IF(E388&gt;=2,IF(F388&gt;=20,"Complexa",IF(F388&lt;=5,"Simples","Média")),
IF(F388&lt;=19,"Simples","Média")))),
IF(OR(D388="ALI",D388="AIE"),IF(E388&gt;=6,IF(F388&gt;=20,"Complexa","Média"),
IF(E388&gt;=2,IF(F388&gt;=51,"Complexa",IF(F388&lt;=19,"Simples","Média")),
IF(F388&lt;=50,"Simples","Média")))))))</f>
        <v/>
      </c>
      <c r="H388" s="76" t="str">
        <f t="shared" ref="H388:H451" si="21">IF(D388="EE",IF(G388="Simples",3,IF(G388="Média",4,IF(G388="Complexa",6,""))),
IF(D388="CE",IF(G388="Simples",3,IF(G388="Média",4,IF(G388="Complexa",6,""))),
IF(D388="SE",IF(G388="Simples",4,IF(G388="Média",5,IF(G388="Complexa",7,""))),""
)))</f>
        <v/>
      </c>
    </row>
    <row r="389" spans="1:8" x14ac:dyDescent="0.2">
      <c r="A389" s="100">
        <f t="shared" si="19"/>
        <v>387</v>
      </c>
      <c r="B389" s="60"/>
      <c r="C389" s="59"/>
      <c r="D389" s="58"/>
      <c r="E389" s="58"/>
      <c r="F389" s="58"/>
      <c r="G389" s="70" t="str">
        <f t="shared" si="20"/>
        <v/>
      </c>
      <c r="H389" s="71" t="str">
        <f t="shared" si="21"/>
        <v/>
      </c>
    </row>
    <row r="390" spans="1:8" x14ac:dyDescent="0.2">
      <c r="A390" s="72">
        <f t="shared" si="19"/>
        <v>388</v>
      </c>
      <c r="B390" s="61"/>
      <c r="C390" s="62"/>
      <c r="D390" s="63"/>
      <c r="E390" s="63"/>
      <c r="F390" s="63"/>
      <c r="G390" s="73" t="str">
        <f t="shared" si="20"/>
        <v/>
      </c>
      <c r="H390" s="76" t="str">
        <f t="shared" si="21"/>
        <v/>
      </c>
    </row>
    <row r="391" spans="1:8" x14ac:dyDescent="0.2">
      <c r="A391" s="100">
        <f t="shared" si="19"/>
        <v>389</v>
      </c>
      <c r="B391" s="60"/>
      <c r="C391" s="59"/>
      <c r="D391" s="58"/>
      <c r="E391" s="58"/>
      <c r="F391" s="58"/>
      <c r="G391" s="70" t="str">
        <f t="shared" si="20"/>
        <v/>
      </c>
      <c r="H391" s="71" t="str">
        <f t="shared" si="21"/>
        <v/>
      </c>
    </row>
    <row r="392" spans="1:8" x14ac:dyDescent="0.2">
      <c r="A392" s="72">
        <f t="shared" si="19"/>
        <v>390</v>
      </c>
      <c r="B392" s="61"/>
      <c r="C392" s="62"/>
      <c r="D392" s="63"/>
      <c r="E392" s="63"/>
      <c r="F392" s="63"/>
      <c r="G392" s="73" t="str">
        <f t="shared" si="20"/>
        <v/>
      </c>
      <c r="H392" s="76" t="str">
        <f t="shared" si="21"/>
        <v/>
      </c>
    </row>
    <row r="393" spans="1:8" x14ac:dyDescent="0.2">
      <c r="A393" s="100">
        <f t="shared" si="19"/>
        <v>391</v>
      </c>
      <c r="B393" s="60"/>
      <c r="C393" s="59"/>
      <c r="D393" s="58"/>
      <c r="E393" s="58"/>
      <c r="F393" s="58"/>
      <c r="G393" s="70" t="str">
        <f t="shared" si="20"/>
        <v/>
      </c>
      <c r="H393" s="71" t="str">
        <f t="shared" si="21"/>
        <v/>
      </c>
    </row>
    <row r="394" spans="1:8" x14ac:dyDescent="0.2">
      <c r="A394" s="72">
        <f t="shared" si="19"/>
        <v>392</v>
      </c>
      <c r="B394" s="61"/>
      <c r="C394" s="62"/>
      <c r="D394" s="63"/>
      <c r="E394" s="63"/>
      <c r="F394" s="63"/>
      <c r="G394" s="73" t="str">
        <f t="shared" si="20"/>
        <v/>
      </c>
      <c r="H394" s="76" t="str">
        <f t="shared" si="21"/>
        <v/>
      </c>
    </row>
    <row r="395" spans="1:8" x14ac:dyDescent="0.2">
      <c r="A395" s="100">
        <f t="shared" si="19"/>
        <v>393</v>
      </c>
      <c r="B395" s="60"/>
      <c r="C395" s="59"/>
      <c r="D395" s="58"/>
      <c r="E395" s="58"/>
      <c r="F395" s="58"/>
      <c r="G395" s="70" t="str">
        <f t="shared" si="20"/>
        <v/>
      </c>
      <c r="H395" s="71" t="str">
        <f t="shared" si="21"/>
        <v/>
      </c>
    </row>
    <row r="396" spans="1:8" x14ac:dyDescent="0.2">
      <c r="A396" s="72">
        <f t="shared" si="19"/>
        <v>394</v>
      </c>
      <c r="B396" s="61"/>
      <c r="C396" s="62"/>
      <c r="D396" s="63"/>
      <c r="E396" s="63"/>
      <c r="F396" s="63"/>
      <c r="G396" s="73" t="str">
        <f t="shared" si="20"/>
        <v/>
      </c>
      <c r="H396" s="76" t="str">
        <f t="shared" si="21"/>
        <v/>
      </c>
    </row>
    <row r="397" spans="1:8" x14ac:dyDescent="0.2">
      <c r="A397" s="100">
        <f t="shared" si="19"/>
        <v>395</v>
      </c>
      <c r="B397" s="60"/>
      <c r="C397" s="59"/>
      <c r="D397" s="58"/>
      <c r="E397" s="58"/>
      <c r="F397" s="58"/>
      <c r="G397" s="70" t="str">
        <f t="shared" si="20"/>
        <v/>
      </c>
      <c r="H397" s="71" t="str">
        <f t="shared" si="21"/>
        <v/>
      </c>
    </row>
    <row r="398" spans="1:8" x14ac:dyDescent="0.2">
      <c r="A398" s="72">
        <f t="shared" si="19"/>
        <v>396</v>
      </c>
      <c r="B398" s="61"/>
      <c r="C398" s="62"/>
      <c r="D398" s="63"/>
      <c r="E398" s="63"/>
      <c r="F398" s="63"/>
      <c r="G398" s="73" t="str">
        <f t="shared" si="20"/>
        <v/>
      </c>
      <c r="H398" s="76" t="str">
        <f t="shared" si="21"/>
        <v/>
      </c>
    </row>
    <row r="399" spans="1:8" x14ac:dyDescent="0.2">
      <c r="A399" s="100">
        <f t="shared" si="19"/>
        <v>397</v>
      </c>
      <c r="B399" s="60"/>
      <c r="C399" s="59"/>
      <c r="D399" s="58"/>
      <c r="E399" s="58"/>
      <c r="F399" s="58"/>
      <c r="G399" s="70" t="str">
        <f t="shared" si="20"/>
        <v/>
      </c>
      <c r="H399" s="71" t="str">
        <f t="shared" si="21"/>
        <v/>
      </c>
    </row>
    <row r="400" spans="1:8" x14ac:dyDescent="0.2">
      <c r="A400" s="72">
        <f t="shared" si="19"/>
        <v>398</v>
      </c>
      <c r="B400" s="61"/>
      <c r="C400" s="62"/>
      <c r="D400" s="63"/>
      <c r="E400" s="63"/>
      <c r="F400" s="63"/>
      <c r="G400" s="73" t="str">
        <f t="shared" si="20"/>
        <v/>
      </c>
      <c r="H400" s="76" t="str">
        <f t="shared" si="21"/>
        <v/>
      </c>
    </row>
    <row r="401" spans="1:8" x14ac:dyDescent="0.2">
      <c r="A401" s="100">
        <f t="shared" si="19"/>
        <v>399</v>
      </c>
      <c r="B401" s="60"/>
      <c r="C401" s="59"/>
      <c r="D401" s="58"/>
      <c r="E401" s="58"/>
      <c r="F401" s="58"/>
      <c r="G401" s="70" t="str">
        <f t="shared" si="20"/>
        <v/>
      </c>
      <c r="H401" s="71" t="str">
        <f t="shared" si="21"/>
        <v/>
      </c>
    </row>
    <row r="402" spans="1:8" x14ac:dyDescent="0.2">
      <c r="A402" s="72">
        <f t="shared" si="19"/>
        <v>400</v>
      </c>
      <c r="B402" s="61"/>
      <c r="C402" s="62"/>
      <c r="D402" s="63"/>
      <c r="E402" s="63"/>
      <c r="F402" s="63"/>
      <c r="G402" s="73" t="str">
        <f t="shared" si="20"/>
        <v/>
      </c>
      <c r="H402" s="76" t="str">
        <f t="shared" si="21"/>
        <v/>
      </c>
    </row>
    <row r="403" spans="1:8" x14ac:dyDescent="0.2">
      <c r="A403" s="100">
        <f t="shared" si="19"/>
        <v>401</v>
      </c>
      <c r="B403" s="60"/>
      <c r="C403" s="59"/>
      <c r="D403" s="58"/>
      <c r="E403" s="58"/>
      <c r="F403" s="58"/>
      <c r="G403" s="70" t="str">
        <f t="shared" si="20"/>
        <v/>
      </c>
      <c r="H403" s="71" t="str">
        <f t="shared" si="21"/>
        <v/>
      </c>
    </row>
    <row r="404" spans="1:8" x14ac:dyDescent="0.2">
      <c r="A404" s="72">
        <f t="shared" si="19"/>
        <v>402</v>
      </c>
      <c r="B404" s="61"/>
      <c r="C404" s="62"/>
      <c r="D404" s="63"/>
      <c r="E404" s="63"/>
      <c r="F404" s="63"/>
      <c r="G404" s="73" t="str">
        <f t="shared" si="20"/>
        <v/>
      </c>
      <c r="H404" s="76" t="str">
        <f t="shared" si="21"/>
        <v/>
      </c>
    </row>
    <row r="405" spans="1:8" x14ac:dyDescent="0.2">
      <c r="A405" s="100">
        <f t="shared" si="19"/>
        <v>403</v>
      </c>
      <c r="B405" s="60"/>
      <c r="C405" s="59"/>
      <c r="D405" s="58"/>
      <c r="E405" s="58"/>
      <c r="F405" s="58"/>
      <c r="G405" s="70" t="str">
        <f t="shared" si="20"/>
        <v/>
      </c>
      <c r="H405" s="71" t="str">
        <f t="shared" si="21"/>
        <v/>
      </c>
    </row>
    <row r="406" spans="1:8" x14ac:dyDescent="0.2">
      <c r="A406" s="72">
        <f t="shared" si="19"/>
        <v>404</v>
      </c>
      <c r="B406" s="61"/>
      <c r="C406" s="62"/>
      <c r="D406" s="63"/>
      <c r="E406" s="63"/>
      <c r="F406" s="63"/>
      <c r="G406" s="73" t="str">
        <f t="shared" si="20"/>
        <v/>
      </c>
      <c r="H406" s="76" t="str">
        <f t="shared" si="21"/>
        <v/>
      </c>
    </row>
    <row r="407" spans="1:8" x14ac:dyDescent="0.2">
      <c r="A407" s="100">
        <f t="shared" si="19"/>
        <v>405</v>
      </c>
      <c r="B407" s="60"/>
      <c r="C407" s="59"/>
      <c r="D407" s="58"/>
      <c r="E407" s="58"/>
      <c r="F407" s="58"/>
      <c r="G407" s="70" t="str">
        <f t="shared" si="20"/>
        <v/>
      </c>
      <c r="H407" s="71" t="str">
        <f t="shared" si="21"/>
        <v/>
      </c>
    </row>
    <row r="408" spans="1:8" x14ac:dyDescent="0.2">
      <c r="A408" s="72">
        <f t="shared" si="19"/>
        <v>406</v>
      </c>
      <c r="B408" s="61"/>
      <c r="C408" s="62"/>
      <c r="D408" s="63"/>
      <c r="E408" s="63"/>
      <c r="F408" s="63"/>
      <c r="G408" s="73" t="str">
        <f t="shared" si="20"/>
        <v/>
      </c>
      <c r="H408" s="76" t="str">
        <f t="shared" si="21"/>
        <v/>
      </c>
    </row>
    <row r="409" spans="1:8" x14ac:dyDescent="0.2">
      <c r="A409" s="100">
        <f t="shared" si="19"/>
        <v>407</v>
      </c>
      <c r="B409" s="60"/>
      <c r="C409" s="59"/>
      <c r="D409" s="58"/>
      <c r="E409" s="58"/>
      <c r="F409" s="58"/>
      <c r="G409" s="70" t="str">
        <f t="shared" si="20"/>
        <v/>
      </c>
      <c r="H409" s="71" t="str">
        <f t="shared" si="21"/>
        <v/>
      </c>
    </row>
    <row r="410" spans="1:8" x14ac:dyDescent="0.2">
      <c r="A410" s="72">
        <f t="shared" si="19"/>
        <v>408</v>
      </c>
      <c r="B410" s="61"/>
      <c r="C410" s="62"/>
      <c r="D410" s="63"/>
      <c r="E410" s="63"/>
      <c r="F410" s="63"/>
      <c r="G410" s="73" t="str">
        <f t="shared" si="20"/>
        <v/>
      </c>
      <c r="H410" s="76" t="str">
        <f t="shared" si="21"/>
        <v/>
      </c>
    </row>
    <row r="411" spans="1:8" x14ac:dyDescent="0.2">
      <c r="A411" s="100">
        <f t="shared" si="19"/>
        <v>409</v>
      </c>
      <c r="B411" s="60"/>
      <c r="C411" s="59"/>
      <c r="D411" s="58"/>
      <c r="E411" s="58"/>
      <c r="F411" s="58"/>
      <c r="G411" s="70" t="str">
        <f t="shared" si="20"/>
        <v/>
      </c>
      <c r="H411" s="71" t="str">
        <f t="shared" si="21"/>
        <v/>
      </c>
    </row>
    <row r="412" spans="1:8" x14ac:dyDescent="0.2">
      <c r="A412" s="72">
        <f t="shared" si="19"/>
        <v>410</v>
      </c>
      <c r="B412" s="61"/>
      <c r="C412" s="62"/>
      <c r="D412" s="63"/>
      <c r="E412" s="63"/>
      <c r="F412" s="63"/>
      <c r="G412" s="73" t="str">
        <f t="shared" si="20"/>
        <v/>
      </c>
      <c r="H412" s="76" t="str">
        <f t="shared" si="21"/>
        <v/>
      </c>
    </row>
    <row r="413" spans="1:8" x14ac:dyDescent="0.2">
      <c r="A413" s="100">
        <f t="shared" si="19"/>
        <v>411</v>
      </c>
      <c r="B413" s="60"/>
      <c r="C413" s="59"/>
      <c r="D413" s="58"/>
      <c r="E413" s="58"/>
      <c r="F413" s="58"/>
      <c r="G413" s="70" t="str">
        <f t="shared" si="20"/>
        <v/>
      </c>
      <c r="H413" s="71" t="str">
        <f t="shared" si="21"/>
        <v/>
      </c>
    </row>
    <row r="414" spans="1:8" x14ac:dyDescent="0.2">
      <c r="A414" s="72">
        <f t="shared" si="19"/>
        <v>412</v>
      </c>
      <c r="B414" s="61"/>
      <c r="C414" s="62"/>
      <c r="D414" s="63"/>
      <c r="E414" s="63"/>
      <c r="F414" s="63"/>
      <c r="G414" s="73" t="str">
        <f t="shared" si="20"/>
        <v/>
      </c>
      <c r="H414" s="76" t="str">
        <f t="shared" si="21"/>
        <v/>
      </c>
    </row>
    <row r="415" spans="1:8" x14ac:dyDescent="0.2">
      <c r="A415" s="100">
        <f t="shared" si="19"/>
        <v>413</v>
      </c>
      <c r="B415" s="60"/>
      <c r="C415" s="59"/>
      <c r="D415" s="58"/>
      <c r="E415" s="58"/>
      <c r="F415" s="58"/>
      <c r="G415" s="70" t="str">
        <f t="shared" si="20"/>
        <v/>
      </c>
      <c r="H415" s="71" t="str">
        <f t="shared" si="21"/>
        <v/>
      </c>
    </row>
    <row r="416" spans="1:8" x14ac:dyDescent="0.2">
      <c r="A416" s="72">
        <f t="shared" si="19"/>
        <v>414</v>
      </c>
      <c r="B416" s="61"/>
      <c r="C416" s="62"/>
      <c r="D416" s="63"/>
      <c r="E416" s="63"/>
      <c r="F416" s="63"/>
      <c r="G416" s="73" t="str">
        <f t="shared" si="20"/>
        <v/>
      </c>
      <c r="H416" s="76" t="str">
        <f t="shared" si="21"/>
        <v/>
      </c>
    </row>
    <row r="417" spans="1:8" x14ac:dyDescent="0.2">
      <c r="A417" s="100">
        <f t="shared" si="19"/>
        <v>415</v>
      </c>
      <c r="B417" s="60"/>
      <c r="C417" s="59"/>
      <c r="D417" s="58"/>
      <c r="E417" s="58"/>
      <c r="F417" s="58"/>
      <c r="G417" s="70" t="str">
        <f t="shared" si="20"/>
        <v/>
      </c>
      <c r="H417" s="71" t="str">
        <f t="shared" si="21"/>
        <v/>
      </c>
    </row>
    <row r="418" spans="1:8" x14ac:dyDescent="0.2">
      <c r="A418" s="72">
        <f t="shared" si="19"/>
        <v>416</v>
      </c>
      <c r="B418" s="61"/>
      <c r="C418" s="62"/>
      <c r="D418" s="63"/>
      <c r="E418" s="63"/>
      <c r="F418" s="63"/>
      <c r="G418" s="73" t="str">
        <f t="shared" si="20"/>
        <v/>
      </c>
      <c r="H418" s="76" t="str">
        <f t="shared" si="21"/>
        <v/>
      </c>
    </row>
    <row r="419" spans="1:8" x14ac:dyDescent="0.2">
      <c r="A419" s="100">
        <f t="shared" si="19"/>
        <v>417</v>
      </c>
      <c r="B419" s="60"/>
      <c r="C419" s="59"/>
      <c r="D419" s="58"/>
      <c r="E419" s="58"/>
      <c r="F419" s="58"/>
      <c r="G419" s="70" t="str">
        <f t="shared" si="20"/>
        <v/>
      </c>
      <c r="H419" s="71" t="str">
        <f t="shared" si="21"/>
        <v/>
      </c>
    </row>
    <row r="420" spans="1:8" x14ac:dyDescent="0.2">
      <c r="A420" s="72">
        <f t="shared" si="19"/>
        <v>418</v>
      </c>
      <c r="B420" s="61"/>
      <c r="C420" s="62"/>
      <c r="D420" s="63"/>
      <c r="E420" s="63"/>
      <c r="F420" s="63"/>
      <c r="G420" s="73" t="str">
        <f t="shared" si="20"/>
        <v/>
      </c>
      <c r="H420" s="76" t="str">
        <f t="shared" si="21"/>
        <v/>
      </c>
    </row>
    <row r="421" spans="1:8" x14ac:dyDescent="0.2">
      <c r="A421" s="100">
        <f t="shared" si="19"/>
        <v>419</v>
      </c>
      <c r="B421" s="60"/>
      <c r="C421" s="59"/>
      <c r="D421" s="58"/>
      <c r="E421" s="58"/>
      <c r="F421" s="58"/>
      <c r="G421" s="70" t="str">
        <f t="shared" si="20"/>
        <v/>
      </c>
      <c r="H421" s="71" t="str">
        <f t="shared" si="21"/>
        <v/>
      </c>
    </row>
    <row r="422" spans="1:8" x14ac:dyDescent="0.2">
      <c r="A422" s="72">
        <f t="shared" si="19"/>
        <v>420</v>
      </c>
      <c r="B422" s="61"/>
      <c r="C422" s="62"/>
      <c r="D422" s="63"/>
      <c r="E422" s="63"/>
      <c r="F422" s="63"/>
      <c r="G422" s="73" t="str">
        <f t="shared" si="20"/>
        <v/>
      </c>
      <c r="H422" s="76" t="str">
        <f t="shared" si="21"/>
        <v/>
      </c>
    </row>
    <row r="423" spans="1:8" x14ac:dyDescent="0.2">
      <c r="A423" s="100">
        <f t="shared" si="19"/>
        <v>421</v>
      </c>
      <c r="B423" s="60"/>
      <c r="C423" s="59"/>
      <c r="D423" s="58"/>
      <c r="E423" s="58"/>
      <c r="F423" s="58"/>
      <c r="G423" s="70" t="str">
        <f t="shared" si="20"/>
        <v/>
      </c>
      <c r="H423" s="71" t="str">
        <f t="shared" si="21"/>
        <v/>
      </c>
    </row>
    <row r="424" spans="1:8" x14ac:dyDescent="0.2">
      <c r="A424" s="72">
        <f t="shared" si="19"/>
        <v>422</v>
      </c>
      <c r="B424" s="61"/>
      <c r="C424" s="62"/>
      <c r="D424" s="63"/>
      <c r="E424" s="63"/>
      <c r="F424" s="63"/>
      <c r="G424" s="73" t="str">
        <f t="shared" si="20"/>
        <v/>
      </c>
      <c r="H424" s="76" t="str">
        <f t="shared" si="21"/>
        <v/>
      </c>
    </row>
    <row r="425" spans="1:8" x14ac:dyDescent="0.2">
      <c r="A425" s="100">
        <f t="shared" si="19"/>
        <v>423</v>
      </c>
      <c r="B425" s="60"/>
      <c r="C425" s="59"/>
      <c r="D425" s="58"/>
      <c r="E425" s="58"/>
      <c r="F425" s="58"/>
      <c r="G425" s="70" t="str">
        <f t="shared" si="20"/>
        <v/>
      </c>
      <c r="H425" s="71" t="str">
        <f t="shared" si="21"/>
        <v/>
      </c>
    </row>
    <row r="426" spans="1:8" x14ac:dyDescent="0.2">
      <c r="A426" s="72">
        <f t="shared" si="19"/>
        <v>424</v>
      </c>
      <c r="B426" s="61"/>
      <c r="C426" s="62"/>
      <c r="D426" s="63"/>
      <c r="E426" s="63"/>
      <c r="F426" s="63"/>
      <c r="G426" s="73" t="str">
        <f t="shared" si="20"/>
        <v/>
      </c>
      <c r="H426" s="76" t="str">
        <f t="shared" si="21"/>
        <v/>
      </c>
    </row>
    <row r="427" spans="1:8" x14ac:dyDescent="0.2">
      <c r="A427" s="100">
        <f t="shared" si="19"/>
        <v>425</v>
      </c>
      <c r="B427" s="60"/>
      <c r="C427" s="59"/>
      <c r="D427" s="58"/>
      <c r="E427" s="58"/>
      <c r="F427" s="58"/>
      <c r="G427" s="70" t="str">
        <f t="shared" si="20"/>
        <v/>
      </c>
      <c r="H427" s="71" t="str">
        <f t="shared" si="21"/>
        <v/>
      </c>
    </row>
    <row r="428" spans="1:8" x14ac:dyDescent="0.2">
      <c r="A428" s="72">
        <f t="shared" si="19"/>
        <v>426</v>
      </c>
      <c r="B428" s="61"/>
      <c r="C428" s="62"/>
      <c r="D428" s="63"/>
      <c r="E428" s="63"/>
      <c r="F428" s="63"/>
      <c r="G428" s="73" t="str">
        <f t="shared" si="20"/>
        <v/>
      </c>
      <c r="H428" s="76" t="str">
        <f t="shared" si="21"/>
        <v/>
      </c>
    </row>
    <row r="429" spans="1:8" x14ac:dyDescent="0.2">
      <c r="A429" s="100">
        <f t="shared" si="19"/>
        <v>427</v>
      </c>
      <c r="B429" s="60"/>
      <c r="C429" s="59"/>
      <c r="D429" s="58"/>
      <c r="E429" s="58"/>
      <c r="F429" s="58"/>
      <c r="G429" s="70" t="str">
        <f t="shared" si="20"/>
        <v/>
      </c>
      <c r="H429" s="71" t="str">
        <f t="shared" si="21"/>
        <v/>
      </c>
    </row>
    <row r="430" spans="1:8" x14ac:dyDescent="0.2">
      <c r="A430" s="72">
        <f t="shared" si="19"/>
        <v>428</v>
      </c>
      <c r="B430" s="61"/>
      <c r="C430" s="62"/>
      <c r="D430" s="63"/>
      <c r="E430" s="63"/>
      <c r="F430" s="63"/>
      <c r="G430" s="73" t="str">
        <f t="shared" si="20"/>
        <v/>
      </c>
      <c r="H430" s="76" t="str">
        <f t="shared" si="21"/>
        <v/>
      </c>
    </row>
    <row r="431" spans="1:8" x14ac:dyDescent="0.2">
      <c r="A431" s="100">
        <f t="shared" si="19"/>
        <v>429</v>
      </c>
      <c r="B431" s="60"/>
      <c r="C431" s="59"/>
      <c r="D431" s="58"/>
      <c r="E431" s="58"/>
      <c r="F431" s="58"/>
      <c r="G431" s="70" t="str">
        <f t="shared" si="20"/>
        <v/>
      </c>
      <c r="H431" s="71" t="str">
        <f t="shared" si="21"/>
        <v/>
      </c>
    </row>
    <row r="432" spans="1:8" x14ac:dyDescent="0.2">
      <c r="A432" s="72">
        <f t="shared" si="19"/>
        <v>430</v>
      </c>
      <c r="B432" s="61"/>
      <c r="C432" s="62"/>
      <c r="D432" s="63"/>
      <c r="E432" s="63"/>
      <c r="F432" s="63"/>
      <c r="G432" s="73" t="str">
        <f t="shared" si="20"/>
        <v/>
      </c>
      <c r="H432" s="76" t="str">
        <f t="shared" si="21"/>
        <v/>
      </c>
    </row>
    <row r="433" spans="1:8" x14ac:dyDescent="0.2">
      <c r="A433" s="100">
        <f t="shared" si="19"/>
        <v>431</v>
      </c>
      <c r="B433" s="60"/>
      <c r="C433" s="59"/>
      <c r="D433" s="58"/>
      <c r="E433" s="58"/>
      <c r="F433" s="58"/>
      <c r="G433" s="70" t="str">
        <f t="shared" si="20"/>
        <v/>
      </c>
      <c r="H433" s="71" t="str">
        <f t="shared" si="21"/>
        <v/>
      </c>
    </row>
    <row r="434" spans="1:8" x14ac:dyDescent="0.2">
      <c r="A434" s="72">
        <f t="shared" si="19"/>
        <v>432</v>
      </c>
      <c r="B434" s="61"/>
      <c r="C434" s="62"/>
      <c r="D434" s="63"/>
      <c r="E434" s="63"/>
      <c r="F434" s="63"/>
      <c r="G434" s="73" t="str">
        <f t="shared" si="20"/>
        <v/>
      </c>
      <c r="H434" s="76" t="str">
        <f t="shared" si="21"/>
        <v/>
      </c>
    </row>
    <row r="435" spans="1:8" x14ac:dyDescent="0.2">
      <c r="A435" s="100">
        <f t="shared" si="19"/>
        <v>433</v>
      </c>
      <c r="B435" s="60"/>
      <c r="C435" s="59"/>
      <c r="D435" s="58"/>
      <c r="E435" s="58"/>
      <c r="F435" s="58"/>
      <c r="G435" s="70" t="str">
        <f t="shared" si="20"/>
        <v/>
      </c>
      <c r="H435" s="71" t="str">
        <f t="shared" si="21"/>
        <v/>
      </c>
    </row>
    <row r="436" spans="1:8" x14ac:dyDescent="0.2">
      <c r="A436" s="72">
        <f t="shared" si="19"/>
        <v>434</v>
      </c>
      <c r="B436" s="61"/>
      <c r="C436" s="62"/>
      <c r="D436" s="63"/>
      <c r="E436" s="63"/>
      <c r="F436" s="63"/>
      <c r="G436" s="73" t="str">
        <f t="shared" si="20"/>
        <v/>
      </c>
      <c r="H436" s="76" t="str">
        <f t="shared" si="21"/>
        <v/>
      </c>
    </row>
    <row r="437" spans="1:8" x14ac:dyDescent="0.2">
      <c r="A437" s="100">
        <f t="shared" si="19"/>
        <v>435</v>
      </c>
      <c r="B437" s="60"/>
      <c r="C437" s="59"/>
      <c r="D437" s="58"/>
      <c r="E437" s="58"/>
      <c r="F437" s="58"/>
      <c r="G437" s="70" t="str">
        <f t="shared" si="20"/>
        <v/>
      </c>
      <c r="H437" s="71" t="str">
        <f t="shared" si="21"/>
        <v/>
      </c>
    </row>
    <row r="438" spans="1:8" x14ac:dyDescent="0.2">
      <c r="A438" s="72">
        <f t="shared" si="19"/>
        <v>436</v>
      </c>
      <c r="B438" s="61"/>
      <c r="C438" s="62"/>
      <c r="D438" s="63"/>
      <c r="E438" s="63"/>
      <c r="F438" s="63"/>
      <c r="G438" s="73" t="str">
        <f t="shared" si="20"/>
        <v/>
      </c>
      <c r="H438" s="76" t="str">
        <f t="shared" si="21"/>
        <v/>
      </c>
    </row>
    <row r="439" spans="1:8" x14ac:dyDescent="0.2">
      <c r="A439" s="100">
        <f t="shared" si="19"/>
        <v>437</v>
      </c>
      <c r="B439" s="60"/>
      <c r="C439" s="59"/>
      <c r="D439" s="58"/>
      <c r="E439" s="58"/>
      <c r="F439" s="58"/>
      <c r="G439" s="70" t="str">
        <f t="shared" si="20"/>
        <v/>
      </c>
      <c r="H439" s="71" t="str">
        <f t="shared" si="21"/>
        <v/>
      </c>
    </row>
    <row r="440" spans="1:8" x14ac:dyDescent="0.2">
      <c r="A440" s="72">
        <f t="shared" si="19"/>
        <v>438</v>
      </c>
      <c r="B440" s="61"/>
      <c r="C440" s="62"/>
      <c r="D440" s="63"/>
      <c r="E440" s="63"/>
      <c r="F440" s="63"/>
      <c r="G440" s="73" t="str">
        <f t="shared" si="20"/>
        <v/>
      </c>
      <c r="H440" s="76" t="str">
        <f t="shared" si="21"/>
        <v/>
      </c>
    </row>
    <row r="441" spans="1:8" x14ac:dyDescent="0.2">
      <c r="A441" s="100">
        <f t="shared" si="19"/>
        <v>439</v>
      </c>
      <c r="B441" s="60"/>
      <c r="C441" s="59"/>
      <c r="D441" s="58"/>
      <c r="E441" s="58"/>
      <c r="F441" s="58"/>
      <c r="G441" s="70" t="str">
        <f t="shared" si="20"/>
        <v/>
      </c>
      <c r="H441" s="71" t="str">
        <f t="shared" si="21"/>
        <v/>
      </c>
    </row>
    <row r="442" spans="1:8" x14ac:dyDescent="0.2">
      <c r="A442" s="72">
        <f t="shared" si="19"/>
        <v>440</v>
      </c>
      <c r="B442" s="61"/>
      <c r="C442" s="62"/>
      <c r="D442" s="63"/>
      <c r="E442" s="63"/>
      <c r="F442" s="63"/>
      <c r="G442" s="73" t="str">
        <f t="shared" si="20"/>
        <v/>
      </c>
      <c r="H442" s="76" t="str">
        <f t="shared" si="21"/>
        <v/>
      </c>
    </row>
    <row r="443" spans="1:8" x14ac:dyDescent="0.2">
      <c r="A443" s="100">
        <f t="shared" si="19"/>
        <v>441</v>
      </c>
      <c r="B443" s="60"/>
      <c r="C443" s="59"/>
      <c r="D443" s="58"/>
      <c r="E443" s="58"/>
      <c r="F443" s="58"/>
      <c r="G443" s="70" t="str">
        <f t="shared" si="20"/>
        <v/>
      </c>
      <c r="H443" s="71" t="str">
        <f t="shared" si="21"/>
        <v/>
      </c>
    </row>
    <row r="444" spans="1:8" x14ac:dyDescent="0.2">
      <c r="A444" s="72">
        <f t="shared" si="19"/>
        <v>442</v>
      </c>
      <c r="B444" s="61"/>
      <c r="C444" s="62"/>
      <c r="D444" s="63"/>
      <c r="E444" s="63"/>
      <c r="F444" s="63"/>
      <c r="G444" s="73" t="str">
        <f t="shared" si="20"/>
        <v/>
      </c>
      <c r="H444" s="76" t="str">
        <f t="shared" si="21"/>
        <v/>
      </c>
    </row>
    <row r="445" spans="1:8" x14ac:dyDescent="0.2">
      <c r="A445" s="100">
        <f t="shared" si="19"/>
        <v>443</v>
      </c>
      <c r="B445" s="60"/>
      <c r="C445" s="59"/>
      <c r="D445" s="58"/>
      <c r="E445" s="58"/>
      <c r="F445" s="58"/>
      <c r="G445" s="70" t="str">
        <f t="shared" si="20"/>
        <v/>
      </c>
      <c r="H445" s="71" t="str">
        <f t="shared" si="21"/>
        <v/>
      </c>
    </row>
    <row r="446" spans="1:8" x14ac:dyDescent="0.2">
      <c r="A446" s="72">
        <f t="shared" si="19"/>
        <v>444</v>
      </c>
      <c r="B446" s="61"/>
      <c r="C446" s="62"/>
      <c r="D446" s="63"/>
      <c r="E446" s="63"/>
      <c r="F446" s="63"/>
      <c r="G446" s="73" t="str">
        <f t="shared" si="20"/>
        <v/>
      </c>
      <c r="H446" s="76" t="str">
        <f t="shared" si="21"/>
        <v/>
      </c>
    </row>
    <row r="447" spans="1:8" x14ac:dyDescent="0.2">
      <c r="A447" s="100">
        <f t="shared" si="19"/>
        <v>445</v>
      </c>
      <c r="B447" s="60"/>
      <c r="C447" s="59"/>
      <c r="D447" s="58"/>
      <c r="E447" s="58"/>
      <c r="F447" s="58"/>
      <c r="G447" s="70" t="str">
        <f t="shared" si="20"/>
        <v/>
      </c>
      <c r="H447" s="71" t="str">
        <f t="shared" si="21"/>
        <v/>
      </c>
    </row>
    <row r="448" spans="1:8" x14ac:dyDescent="0.2">
      <c r="A448" s="72">
        <f t="shared" si="19"/>
        <v>446</v>
      </c>
      <c r="B448" s="61"/>
      <c r="C448" s="62"/>
      <c r="D448" s="63"/>
      <c r="E448" s="63"/>
      <c r="F448" s="63"/>
      <c r="G448" s="73" t="str">
        <f t="shared" si="20"/>
        <v/>
      </c>
      <c r="H448" s="76" t="str">
        <f t="shared" si="21"/>
        <v/>
      </c>
    </row>
    <row r="449" spans="1:8" x14ac:dyDescent="0.2">
      <c r="A449" s="100">
        <f t="shared" si="19"/>
        <v>447</v>
      </c>
      <c r="B449" s="60"/>
      <c r="C449" s="59"/>
      <c r="D449" s="58"/>
      <c r="E449" s="58"/>
      <c r="F449" s="58"/>
      <c r="G449" s="70" t="str">
        <f t="shared" si="20"/>
        <v/>
      </c>
      <c r="H449" s="71" t="str">
        <f t="shared" si="21"/>
        <v/>
      </c>
    </row>
    <row r="450" spans="1:8" x14ac:dyDescent="0.2">
      <c r="A450" s="72">
        <f t="shared" si="19"/>
        <v>448</v>
      </c>
      <c r="B450" s="61"/>
      <c r="C450" s="62"/>
      <c r="D450" s="63"/>
      <c r="E450" s="63"/>
      <c r="F450" s="63"/>
      <c r="G450" s="73" t="str">
        <f t="shared" si="20"/>
        <v/>
      </c>
      <c r="H450" s="76" t="str">
        <f t="shared" si="21"/>
        <v/>
      </c>
    </row>
    <row r="451" spans="1:8" x14ac:dyDescent="0.2">
      <c r="A451" s="100">
        <f t="shared" si="19"/>
        <v>449</v>
      </c>
      <c r="B451" s="60"/>
      <c r="C451" s="59"/>
      <c r="D451" s="58"/>
      <c r="E451" s="58"/>
      <c r="F451" s="58"/>
      <c r="G451" s="70" t="str">
        <f t="shared" si="20"/>
        <v/>
      </c>
      <c r="H451" s="71" t="str">
        <f t="shared" si="21"/>
        <v/>
      </c>
    </row>
    <row r="452" spans="1:8" x14ac:dyDescent="0.2">
      <c r="A452" s="72">
        <f t="shared" ref="A452:A502" si="22">+A451+1</f>
        <v>450</v>
      </c>
      <c r="B452" s="61"/>
      <c r="C452" s="62"/>
      <c r="D452" s="63"/>
      <c r="E452" s="63"/>
      <c r="F452" s="63"/>
      <c r="G452" s="73" t="str">
        <f t="shared" ref="G452:G502" si="23">IF(ISBLANK(D452),"",
IF(D452="EE",IF(AND(E452="",F452=""),"Média",IF(E452&gt;=3,IF(F452&gt;=5,"Complexa","Média"),
IF(E452&gt;=2,IF(F452&gt;=16,"Complexa",IF(F452&lt;=4,"Simples","Média")),
IF(F452&lt;=15,"Simples","Média")))),
IF(OR(D452="SE",D452="CE"),IF(AND(E452="",F452=""),"Média",IF(E452&gt;=4,IF(F452&gt;=6,"Complexa","Média"),
IF(E452&gt;=2,IF(F452&gt;=20,"Complexa",IF(F452&lt;=5,"Simples","Média")),
IF(F452&lt;=19,"Simples","Média")))),
IF(OR(D452="ALI",D452="AIE"),IF(E452&gt;=6,IF(F452&gt;=20,"Complexa","Média"),
IF(E452&gt;=2,IF(F452&gt;=51,"Complexa",IF(F452&lt;=19,"Simples","Média")),
IF(F452&lt;=50,"Simples","Média")))))))</f>
        <v/>
      </c>
      <c r="H452" s="76" t="str">
        <f t="shared" ref="H452:H502" si="24">IF(D452="EE",IF(G452="Simples",3,IF(G452="Média",4,IF(G452="Complexa",6,""))),
IF(D452="CE",IF(G452="Simples",3,IF(G452="Média",4,IF(G452="Complexa",6,""))),
IF(D452="SE",IF(G452="Simples",4,IF(G452="Média",5,IF(G452="Complexa",7,""))),""
)))</f>
        <v/>
      </c>
    </row>
    <row r="453" spans="1:8" x14ac:dyDescent="0.2">
      <c r="A453" s="100">
        <f t="shared" si="22"/>
        <v>451</v>
      </c>
      <c r="B453" s="60"/>
      <c r="C453" s="59"/>
      <c r="D453" s="58"/>
      <c r="E453" s="58"/>
      <c r="F453" s="58"/>
      <c r="G453" s="70" t="str">
        <f t="shared" si="23"/>
        <v/>
      </c>
      <c r="H453" s="71" t="str">
        <f t="shared" si="24"/>
        <v/>
      </c>
    </row>
    <row r="454" spans="1:8" x14ac:dyDescent="0.2">
      <c r="A454" s="72">
        <f t="shared" si="22"/>
        <v>452</v>
      </c>
      <c r="B454" s="61"/>
      <c r="C454" s="62"/>
      <c r="D454" s="63"/>
      <c r="E454" s="63"/>
      <c r="F454" s="63"/>
      <c r="G454" s="73" t="str">
        <f t="shared" si="23"/>
        <v/>
      </c>
      <c r="H454" s="76" t="str">
        <f t="shared" si="24"/>
        <v/>
      </c>
    </row>
    <row r="455" spans="1:8" x14ac:dyDescent="0.2">
      <c r="A455" s="100">
        <f t="shared" si="22"/>
        <v>453</v>
      </c>
      <c r="B455" s="60"/>
      <c r="C455" s="59"/>
      <c r="D455" s="58"/>
      <c r="E455" s="58"/>
      <c r="F455" s="58"/>
      <c r="G455" s="70" t="str">
        <f t="shared" si="23"/>
        <v/>
      </c>
      <c r="H455" s="71" t="str">
        <f t="shared" si="24"/>
        <v/>
      </c>
    </row>
    <row r="456" spans="1:8" x14ac:dyDescent="0.2">
      <c r="A456" s="72">
        <f t="shared" si="22"/>
        <v>454</v>
      </c>
      <c r="B456" s="61"/>
      <c r="C456" s="62"/>
      <c r="D456" s="63"/>
      <c r="E456" s="63"/>
      <c r="F456" s="63"/>
      <c r="G456" s="73" t="str">
        <f t="shared" si="23"/>
        <v/>
      </c>
      <c r="H456" s="76" t="str">
        <f t="shared" si="24"/>
        <v/>
      </c>
    </row>
    <row r="457" spans="1:8" x14ac:dyDescent="0.2">
      <c r="A457" s="100">
        <f t="shared" si="22"/>
        <v>455</v>
      </c>
      <c r="B457" s="60"/>
      <c r="C457" s="59"/>
      <c r="D457" s="58"/>
      <c r="E457" s="58"/>
      <c r="F457" s="58"/>
      <c r="G457" s="70" t="str">
        <f t="shared" si="23"/>
        <v/>
      </c>
      <c r="H457" s="71" t="str">
        <f t="shared" si="24"/>
        <v/>
      </c>
    </row>
    <row r="458" spans="1:8" x14ac:dyDescent="0.2">
      <c r="A458" s="72">
        <f t="shared" si="22"/>
        <v>456</v>
      </c>
      <c r="B458" s="61"/>
      <c r="C458" s="62"/>
      <c r="D458" s="63"/>
      <c r="E458" s="63"/>
      <c r="F458" s="63"/>
      <c r="G458" s="73" t="str">
        <f t="shared" si="23"/>
        <v/>
      </c>
      <c r="H458" s="76" t="str">
        <f t="shared" si="24"/>
        <v/>
      </c>
    </row>
    <row r="459" spans="1:8" x14ac:dyDescent="0.2">
      <c r="A459" s="100">
        <f t="shared" si="22"/>
        <v>457</v>
      </c>
      <c r="B459" s="60"/>
      <c r="C459" s="59"/>
      <c r="D459" s="58"/>
      <c r="E459" s="58"/>
      <c r="F459" s="58"/>
      <c r="G459" s="70" t="str">
        <f t="shared" si="23"/>
        <v/>
      </c>
      <c r="H459" s="71" t="str">
        <f t="shared" si="24"/>
        <v/>
      </c>
    </row>
    <row r="460" spans="1:8" x14ac:dyDescent="0.2">
      <c r="A460" s="72">
        <f t="shared" si="22"/>
        <v>458</v>
      </c>
      <c r="B460" s="61"/>
      <c r="C460" s="62"/>
      <c r="D460" s="63"/>
      <c r="E460" s="63"/>
      <c r="F460" s="63"/>
      <c r="G460" s="73" t="str">
        <f t="shared" si="23"/>
        <v/>
      </c>
      <c r="H460" s="76" t="str">
        <f t="shared" si="24"/>
        <v/>
      </c>
    </row>
    <row r="461" spans="1:8" x14ac:dyDescent="0.2">
      <c r="A461" s="100">
        <f t="shared" si="22"/>
        <v>459</v>
      </c>
      <c r="B461" s="60"/>
      <c r="C461" s="59"/>
      <c r="D461" s="58"/>
      <c r="E461" s="58"/>
      <c r="F461" s="58"/>
      <c r="G461" s="70" t="str">
        <f t="shared" si="23"/>
        <v/>
      </c>
      <c r="H461" s="71" t="str">
        <f t="shared" si="24"/>
        <v/>
      </c>
    </row>
    <row r="462" spans="1:8" x14ac:dyDescent="0.2">
      <c r="A462" s="72">
        <f t="shared" si="22"/>
        <v>460</v>
      </c>
      <c r="B462" s="61"/>
      <c r="C462" s="62"/>
      <c r="D462" s="63"/>
      <c r="E462" s="63"/>
      <c r="F462" s="63"/>
      <c r="G462" s="73" t="str">
        <f t="shared" si="23"/>
        <v/>
      </c>
      <c r="H462" s="76" t="str">
        <f t="shared" si="24"/>
        <v/>
      </c>
    </row>
    <row r="463" spans="1:8" x14ac:dyDescent="0.2">
      <c r="A463" s="100">
        <f t="shared" si="22"/>
        <v>461</v>
      </c>
      <c r="B463" s="60"/>
      <c r="C463" s="59"/>
      <c r="D463" s="58"/>
      <c r="E463" s="58"/>
      <c r="F463" s="58"/>
      <c r="G463" s="70" t="str">
        <f t="shared" si="23"/>
        <v/>
      </c>
      <c r="H463" s="71" t="str">
        <f t="shared" si="24"/>
        <v/>
      </c>
    </row>
    <row r="464" spans="1:8" x14ac:dyDescent="0.2">
      <c r="A464" s="72">
        <f t="shared" si="22"/>
        <v>462</v>
      </c>
      <c r="B464" s="61"/>
      <c r="C464" s="62"/>
      <c r="D464" s="63"/>
      <c r="E464" s="63"/>
      <c r="F464" s="63"/>
      <c r="G464" s="73" t="str">
        <f t="shared" si="23"/>
        <v/>
      </c>
      <c r="H464" s="76" t="str">
        <f t="shared" si="24"/>
        <v/>
      </c>
    </row>
    <row r="465" spans="1:8" x14ac:dyDescent="0.2">
      <c r="A465" s="100">
        <f t="shared" si="22"/>
        <v>463</v>
      </c>
      <c r="B465" s="60"/>
      <c r="C465" s="59"/>
      <c r="D465" s="58"/>
      <c r="E465" s="58"/>
      <c r="F465" s="58"/>
      <c r="G465" s="70" t="str">
        <f t="shared" si="23"/>
        <v/>
      </c>
      <c r="H465" s="71" t="str">
        <f t="shared" si="24"/>
        <v/>
      </c>
    </row>
    <row r="466" spans="1:8" x14ac:dyDescent="0.2">
      <c r="A466" s="72">
        <f t="shared" si="22"/>
        <v>464</v>
      </c>
      <c r="B466" s="61"/>
      <c r="C466" s="62"/>
      <c r="D466" s="63"/>
      <c r="E466" s="63"/>
      <c r="F466" s="63"/>
      <c r="G466" s="73" t="str">
        <f t="shared" si="23"/>
        <v/>
      </c>
      <c r="H466" s="76" t="str">
        <f t="shared" si="24"/>
        <v/>
      </c>
    </row>
    <row r="467" spans="1:8" x14ac:dyDescent="0.2">
      <c r="A467" s="100">
        <f t="shared" si="22"/>
        <v>465</v>
      </c>
      <c r="B467" s="60"/>
      <c r="C467" s="59"/>
      <c r="D467" s="58"/>
      <c r="E467" s="58"/>
      <c r="F467" s="58"/>
      <c r="G467" s="70" t="str">
        <f t="shared" si="23"/>
        <v/>
      </c>
      <c r="H467" s="71" t="str">
        <f t="shared" si="24"/>
        <v/>
      </c>
    </row>
    <row r="468" spans="1:8" x14ac:dyDescent="0.2">
      <c r="A468" s="72">
        <f t="shared" si="22"/>
        <v>466</v>
      </c>
      <c r="B468" s="61"/>
      <c r="C468" s="62"/>
      <c r="D468" s="63"/>
      <c r="E468" s="63"/>
      <c r="F468" s="63"/>
      <c r="G468" s="73" t="str">
        <f t="shared" si="23"/>
        <v/>
      </c>
      <c r="H468" s="76" t="str">
        <f t="shared" si="24"/>
        <v/>
      </c>
    </row>
    <row r="469" spans="1:8" x14ac:dyDescent="0.2">
      <c r="A469" s="100">
        <f t="shared" si="22"/>
        <v>467</v>
      </c>
      <c r="B469" s="60"/>
      <c r="C469" s="59"/>
      <c r="D469" s="58"/>
      <c r="E469" s="58"/>
      <c r="F469" s="58"/>
      <c r="G469" s="70" t="str">
        <f t="shared" si="23"/>
        <v/>
      </c>
      <c r="H469" s="71" t="str">
        <f t="shared" si="24"/>
        <v/>
      </c>
    </row>
    <row r="470" spans="1:8" x14ac:dyDescent="0.2">
      <c r="A470" s="72">
        <f t="shared" si="22"/>
        <v>468</v>
      </c>
      <c r="B470" s="61"/>
      <c r="C470" s="62"/>
      <c r="D470" s="63"/>
      <c r="E470" s="63"/>
      <c r="F470" s="63"/>
      <c r="G470" s="73" t="str">
        <f t="shared" si="23"/>
        <v/>
      </c>
      <c r="H470" s="76" t="str">
        <f t="shared" si="24"/>
        <v/>
      </c>
    </row>
    <row r="471" spans="1:8" x14ac:dyDescent="0.2">
      <c r="A471" s="100">
        <f t="shared" si="22"/>
        <v>469</v>
      </c>
      <c r="B471" s="60"/>
      <c r="C471" s="59"/>
      <c r="D471" s="58"/>
      <c r="E471" s="58"/>
      <c r="F471" s="58"/>
      <c r="G471" s="70" t="str">
        <f t="shared" si="23"/>
        <v/>
      </c>
      <c r="H471" s="71" t="str">
        <f t="shared" si="24"/>
        <v/>
      </c>
    </row>
    <row r="472" spans="1:8" x14ac:dyDescent="0.2">
      <c r="A472" s="72">
        <f t="shared" si="22"/>
        <v>470</v>
      </c>
      <c r="B472" s="61"/>
      <c r="C472" s="62"/>
      <c r="D472" s="63"/>
      <c r="E472" s="63"/>
      <c r="F472" s="63"/>
      <c r="G472" s="73" t="str">
        <f t="shared" si="23"/>
        <v/>
      </c>
      <c r="H472" s="76" t="str">
        <f t="shared" si="24"/>
        <v/>
      </c>
    </row>
    <row r="473" spans="1:8" x14ac:dyDescent="0.2">
      <c r="A473" s="100">
        <f t="shared" si="22"/>
        <v>471</v>
      </c>
      <c r="B473" s="60"/>
      <c r="C473" s="59"/>
      <c r="D473" s="58"/>
      <c r="E473" s="58"/>
      <c r="F473" s="58"/>
      <c r="G473" s="70" t="str">
        <f t="shared" si="23"/>
        <v/>
      </c>
      <c r="H473" s="71" t="str">
        <f t="shared" si="24"/>
        <v/>
      </c>
    </row>
    <row r="474" spans="1:8" x14ac:dyDescent="0.2">
      <c r="A474" s="72">
        <f t="shared" si="22"/>
        <v>472</v>
      </c>
      <c r="B474" s="61"/>
      <c r="C474" s="62"/>
      <c r="D474" s="63"/>
      <c r="E474" s="63"/>
      <c r="F474" s="63"/>
      <c r="G474" s="73" t="str">
        <f t="shared" si="23"/>
        <v/>
      </c>
      <c r="H474" s="76" t="str">
        <f t="shared" si="24"/>
        <v/>
      </c>
    </row>
    <row r="475" spans="1:8" x14ac:dyDescent="0.2">
      <c r="A475" s="100">
        <f t="shared" si="22"/>
        <v>473</v>
      </c>
      <c r="B475" s="60"/>
      <c r="C475" s="59"/>
      <c r="D475" s="58"/>
      <c r="E475" s="58"/>
      <c r="F475" s="58"/>
      <c r="G475" s="70" t="str">
        <f t="shared" si="23"/>
        <v/>
      </c>
      <c r="H475" s="71" t="str">
        <f t="shared" si="24"/>
        <v/>
      </c>
    </row>
    <row r="476" spans="1:8" x14ac:dyDescent="0.2">
      <c r="A476" s="72">
        <f t="shared" si="22"/>
        <v>474</v>
      </c>
      <c r="B476" s="61"/>
      <c r="C476" s="62"/>
      <c r="D476" s="63"/>
      <c r="E476" s="63"/>
      <c r="F476" s="63"/>
      <c r="G476" s="73" t="str">
        <f t="shared" si="23"/>
        <v/>
      </c>
      <c r="H476" s="76" t="str">
        <f t="shared" si="24"/>
        <v/>
      </c>
    </row>
    <row r="477" spans="1:8" x14ac:dyDescent="0.2">
      <c r="A477" s="100">
        <f t="shared" si="22"/>
        <v>475</v>
      </c>
      <c r="B477" s="60"/>
      <c r="C477" s="59"/>
      <c r="D477" s="58"/>
      <c r="E477" s="58"/>
      <c r="F477" s="58"/>
      <c r="G477" s="70" t="str">
        <f t="shared" si="23"/>
        <v/>
      </c>
      <c r="H477" s="71" t="str">
        <f t="shared" si="24"/>
        <v/>
      </c>
    </row>
    <row r="478" spans="1:8" x14ac:dyDescent="0.2">
      <c r="A478" s="72">
        <f t="shared" si="22"/>
        <v>476</v>
      </c>
      <c r="B478" s="61"/>
      <c r="C478" s="62"/>
      <c r="D478" s="63"/>
      <c r="E478" s="63"/>
      <c r="F478" s="63"/>
      <c r="G478" s="73" t="str">
        <f t="shared" si="23"/>
        <v/>
      </c>
      <c r="H478" s="76" t="str">
        <f t="shared" si="24"/>
        <v/>
      </c>
    </row>
    <row r="479" spans="1:8" x14ac:dyDescent="0.2">
      <c r="A479" s="100">
        <f t="shared" si="22"/>
        <v>477</v>
      </c>
      <c r="B479" s="60"/>
      <c r="C479" s="59"/>
      <c r="D479" s="58"/>
      <c r="E479" s="58"/>
      <c r="F479" s="58"/>
      <c r="G479" s="70" t="str">
        <f t="shared" si="23"/>
        <v/>
      </c>
      <c r="H479" s="71" t="str">
        <f t="shared" si="24"/>
        <v/>
      </c>
    </row>
    <row r="480" spans="1:8" x14ac:dyDescent="0.2">
      <c r="A480" s="72">
        <f t="shared" si="22"/>
        <v>478</v>
      </c>
      <c r="B480" s="61"/>
      <c r="C480" s="62"/>
      <c r="D480" s="63"/>
      <c r="E480" s="63"/>
      <c r="F480" s="63"/>
      <c r="G480" s="73" t="str">
        <f t="shared" si="23"/>
        <v/>
      </c>
      <c r="H480" s="76" t="str">
        <f t="shared" si="24"/>
        <v/>
      </c>
    </row>
    <row r="481" spans="1:8" x14ac:dyDescent="0.2">
      <c r="A481" s="100">
        <f t="shared" si="22"/>
        <v>479</v>
      </c>
      <c r="B481" s="60"/>
      <c r="C481" s="59"/>
      <c r="D481" s="58"/>
      <c r="E481" s="58"/>
      <c r="F481" s="58"/>
      <c r="G481" s="70" t="str">
        <f t="shared" si="23"/>
        <v/>
      </c>
      <c r="H481" s="71" t="str">
        <f t="shared" si="24"/>
        <v/>
      </c>
    </row>
    <row r="482" spans="1:8" x14ac:dyDescent="0.2">
      <c r="A482" s="72">
        <f t="shared" si="22"/>
        <v>480</v>
      </c>
      <c r="B482" s="61"/>
      <c r="C482" s="62"/>
      <c r="D482" s="63"/>
      <c r="E482" s="63"/>
      <c r="F482" s="63"/>
      <c r="G482" s="73" t="str">
        <f t="shared" si="23"/>
        <v/>
      </c>
      <c r="H482" s="76" t="str">
        <f t="shared" si="24"/>
        <v/>
      </c>
    </row>
    <row r="483" spans="1:8" x14ac:dyDescent="0.2">
      <c r="A483" s="100">
        <f t="shared" si="22"/>
        <v>481</v>
      </c>
      <c r="B483" s="60"/>
      <c r="C483" s="59"/>
      <c r="D483" s="58"/>
      <c r="E483" s="58"/>
      <c r="F483" s="58"/>
      <c r="G483" s="70" t="str">
        <f t="shared" si="23"/>
        <v/>
      </c>
      <c r="H483" s="71" t="str">
        <f t="shared" si="24"/>
        <v/>
      </c>
    </row>
    <row r="484" spans="1:8" x14ac:dyDescent="0.2">
      <c r="A484" s="72">
        <f t="shared" si="22"/>
        <v>482</v>
      </c>
      <c r="B484" s="61"/>
      <c r="C484" s="62"/>
      <c r="D484" s="63"/>
      <c r="E484" s="63"/>
      <c r="F484" s="63"/>
      <c r="G484" s="73" t="str">
        <f t="shared" si="23"/>
        <v/>
      </c>
      <c r="H484" s="76" t="str">
        <f t="shared" si="24"/>
        <v/>
      </c>
    </row>
    <row r="485" spans="1:8" x14ac:dyDescent="0.2">
      <c r="A485" s="100">
        <f t="shared" si="22"/>
        <v>483</v>
      </c>
      <c r="B485" s="60"/>
      <c r="C485" s="59"/>
      <c r="D485" s="58"/>
      <c r="E485" s="58"/>
      <c r="F485" s="58"/>
      <c r="G485" s="70" t="str">
        <f t="shared" si="23"/>
        <v/>
      </c>
      <c r="H485" s="71" t="str">
        <f t="shared" si="24"/>
        <v/>
      </c>
    </row>
    <row r="486" spans="1:8" x14ac:dyDescent="0.2">
      <c r="A486" s="72">
        <f t="shared" si="22"/>
        <v>484</v>
      </c>
      <c r="B486" s="61"/>
      <c r="C486" s="62"/>
      <c r="D486" s="63"/>
      <c r="E486" s="63"/>
      <c r="F486" s="63"/>
      <c r="G486" s="73" t="str">
        <f t="shared" si="23"/>
        <v/>
      </c>
      <c r="H486" s="76" t="str">
        <f t="shared" si="24"/>
        <v/>
      </c>
    </row>
    <row r="487" spans="1:8" x14ac:dyDescent="0.2">
      <c r="A487" s="100">
        <f t="shared" si="22"/>
        <v>485</v>
      </c>
      <c r="B487" s="60"/>
      <c r="C487" s="59"/>
      <c r="D487" s="58"/>
      <c r="E487" s="58"/>
      <c r="F487" s="58"/>
      <c r="G487" s="70" t="str">
        <f t="shared" si="23"/>
        <v/>
      </c>
      <c r="H487" s="71" t="str">
        <f t="shared" si="24"/>
        <v/>
      </c>
    </row>
    <row r="488" spans="1:8" x14ac:dyDescent="0.2">
      <c r="A488" s="72">
        <f t="shared" si="22"/>
        <v>486</v>
      </c>
      <c r="B488" s="61"/>
      <c r="C488" s="62"/>
      <c r="D488" s="63"/>
      <c r="E488" s="63"/>
      <c r="F488" s="63"/>
      <c r="G488" s="73" t="str">
        <f t="shared" si="23"/>
        <v/>
      </c>
      <c r="H488" s="76" t="str">
        <f t="shared" si="24"/>
        <v/>
      </c>
    </row>
    <row r="489" spans="1:8" x14ac:dyDescent="0.2">
      <c r="A489" s="100">
        <f t="shared" si="22"/>
        <v>487</v>
      </c>
      <c r="B489" s="60"/>
      <c r="C489" s="59"/>
      <c r="D489" s="58"/>
      <c r="E489" s="58"/>
      <c r="F489" s="58"/>
      <c r="G489" s="70" t="str">
        <f t="shared" si="23"/>
        <v/>
      </c>
      <c r="H489" s="71" t="str">
        <f t="shared" si="24"/>
        <v/>
      </c>
    </row>
    <row r="490" spans="1:8" x14ac:dyDescent="0.2">
      <c r="A490" s="72">
        <f t="shared" si="22"/>
        <v>488</v>
      </c>
      <c r="B490" s="61"/>
      <c r="C490" s="62"/>
      <c r="D490" s="63"/>
      <c r="E490" s="63"/>
      <c r="F490" s="63"/>
      <c r="G490" s="73" t="str">
        <f t="shared" si="23"/>
        <v/>
      </c>
      <c r="H490" s="76" t="str">
        <f t="shared" si="24"/>
        <v/>
      </c>
    </row>
    <row r="491" spans="1:8" x14ac:dyDescent="0.2">
      <c r="A491" s="100">
        <f t="shared" si="22"/>
        <v>489</v>
      </c>
      <c r="B491" s="60"/>
      <c r="C491" s="59"/>
      <c r="D491" s="58"/>
      <c r="E491" s="58"/>
      <c r="F491" s="58"/>
      <c r="G491" s="70" t="str">
        <f t="shared" si="23"/>
        <v/>
      </c>
      <c r="H491" s="71" t="str">
        <f t="shared" si="24"/>
        <v/>
      </c>
    </row>
    <row r="492" spans="1:8" x14ac:dyDescent="0.2">
      <c r="A492" s="72">
        <f t="shared" si="22"/>
        <v>490</v>
      </c>
      <c r="B492" s="61"/>
      <c r="C492" s="62"/>
      <c r="D492" s="63"/>
      <c r="E492" s="63"/>
      <c r="F492" s="63"/>
      <c r="G492" s="73" t="str">
        <f t="shared" si="23"/>
        <v/>
      </c>
      <c r="H492" s="76" t="str">
        <f t="shared" si="24"/>
        <v/>
      </c>
    </row>
    <row r="493" spans="1:8" x14ac:dyDescent="0.2">
      <c r="A493" s="100">
        <f t="shared" si="22"/>
        <v>491</v>
      </c>
      <c r="B493" s="60"/>
      <c r="C493" s="59"/>
      <c r="D493" s="58"/>
      <c r="E493" s="58"/>
      <c r="F493" s="58"/>
      <c r="G493" s="70" t="str">
        <f t="shared" si="23"/>
        <v/>
      </c>
      <c r="H493" s="71" t="str">
        <f t="shared" si="24"/>
        <v/>
      </c>
    </row>
    <row r="494" spans="1:8" x14ac:dyDescent="0.2">
      <c r="A494" s="72">
        <f t="shared" si="22"/>
        <v>492</v>
      </c>
      <c r="B494" s="61"/>
      <c r="C494" s="62"/>
      <c r="D494" s="63"/>
      <c r="E494" s="63"/>
      <c r="F494" s="63"/>
      <c r="G494" s="73" t="str">
        <f t="shared" si="23"/>
        <v/>
      </c>
      <c r="H494" s="76" t="str">
        <f t="shared" si="24"/>
        <v/>
      </c>
    </row>
    <row r="495" spans="1:8" x14ac:dyDescent="0.2">
      <c r="A495" s="100">
        <f t="shared" si="22"/>
        <v>493</v>
      </c>
      <c r="B495" s="60"/>
      <c r="C495" s="59"/>
      <c r="D495" s="58"/>
      <c r="E495" s="58"/>
      <c r="F495" s="58"/>
      <c r="G495" s="70" t="str">
        <f t="shared" si="23"/>
        <v/>
      </c>
      <c r="H495" s="71" t="str">
        <f t="shared" si="24"/>
        <v/>
      </c>
    </row>
    <row r="496" spans="1:8" x14ac:dyDescent="0.2">
      <c r="A496" s="72">
        <f t="shared" si="22"/>
        <v>494</v>
      </c>
      <c r="B496" s="61"/>
      <c r="C496" s="62"/>
      <c r="D496" s="63"/>
      <c r="E496" s="63"/>
      <c r="F496" s="63"/>
      <c r="G496" s="73" t="str">
        <f t="shared" si="23"/>
        <v/>
      </c>
      <c r="H496" s="76" t="str">
        <f t="shared" si="24"/>
        <v/>
      </c>
    </row>
    <row r="497" spans="1:8" x14ac:dyDescent="0.2">
      <c r="A497" s="100">
        <f t="shared" si="22"/>
        <v>495</v>
      </c>
      <c r="B497" s="60"/>
      <c r="C497" s="59"/>
      <c r="D497" s="58"/>
      <c r="E497" s="58"/>
      <c r="F497" s="58"/>
      <c r="G497" s="70" t="str">
        <f t="shared" si="23"/>
        <v/>
      </c>
      <c r="H497" s="71" t="str">
        <f t="shared" si="24"/>
        <v/>
      </c>
    </row>
    <row r="498" spans="1:8" x14ac:dyDescent="0.2">
      <c r="A498" s="72">
        <f t="shared" si="22"/>
        <v>496</v>
      </c>
      <c r="B498" s="61"/>
      <c r="C498" s="62"/>
      <c r="D498" s="63"/>
      <c r="E498" s="63"/>
      <c r="F498" s="63"/>
      <c r="G498" s="73" t="str">
        <f t="shared" si="23"/>
        <v/>
      </c>
      <c r="H498" s="76" t="str">
        <f t="shared" si="24"/>
        <v/>
      </c>
    </row>
    <row r="499" spans="1:8" x14ac:dyDescent="0.2">
      <c r="A499" s="100">
        <f t="shared" si="22"/>
        <v>497</v>
      </c>
      <c r="B499" s="60"/>
      <c r="C499" s="59"/>
      <c r="D499" s="58"/>
      <c r="E499" s="58"/>
      <c r="F499" s="58"/>
      <c r="G499" s="70" t="str">
        <f t="shared" si="23"/>
        <v/>
      </c>
      <c r="H499" s="71" t="str">
        <f t="shared" si="24"/>
        <v/>
      </c>
    </row>
    <row r="500" spans="1:8" x14ac:dyDescent="0.2">
      <c r="A500" s="72">
        <f t="shared" si="22"/>
        <v>498</v>
      </c>
      <c r="B500" s="61"/>
      <c r="C500" s="62"/>
      <c r="D500" s="63"/>
      <c r="E500" s="63"/>
      <c r="F500" s="63"/>
      <c r="G500" s="73" t="str">
        <f t="shared" si="23"/>
        <v/>
      </c>
      <c r="H500" s="76" t="str">
        <f t="shared" si="24"/>
        <v/>
      </c>
    </row>
    <row r="501" spans="1:8" x14ac:dyDescent="0.2">
      <c r="A501" s="100">
        <f t="shared" si="22"/>
        <v>499</v>
      </c>
      <c r="B501" s="60"/>
      <c r="C501" s="59"/>
      <c r="D501" s="58"/>
      <c r="E501" s="58"/>
      <c r="F501" s="58"/>
      <c r="G501" s="70" t="str">
        <f t="shared" si="23"/>
        <v/>
      </c>
      <c r="H501" s="71" t="str">
        <f t="shared" si="24"/>
        <v/>
      </c>
    </row>
    <row r="502" spans="1:8" x14ac:dyDescent="0.2">
      <c r="A502" s="72">
        <f t="shared" si="22"/>
        <v>500</v>
      </c>
      <c r="B502" s="61"/>
      <c r="C502" s="62"/>
      <c r="D502" s="63"/>
      <c r="E502" s="63"/>
      <c r="F502" s="63"/>
      <c r="G502" s="73" t="str">
        <f t="shared" si="23"/>
        <v/>
      </c>
      <c r="H502" s="76" t="str">
        <f t="shared" si="24"/>
        <v/>
      </c>
    </row>
    <row r="503" spans="1:8" x14ac:dyDescent="0.2">
      <c r="A503" s="124" t="s">
        <v>47</v>
      </c>
      <c r="B503" s="125"/>
      <c r="C503" s="125"/>
      <c r="D503" s="125"/>
      <c r="E503" s="125"/>
      <c r="F503" s="125"/>
      <c r="G503" s="126"/>
      <c r="H503" s="35">
        <f>SUM(H2:H502)</f>
        <v>0</v>
      </c>
    </row>
    <row r="504" spans="1:8" x14ac:dyDescent="0.2">
      <c r="A504" s="122" t="s">
        <v>49</v>
      </c>
      <c r="B504" s="123"/>
      <c r="C504" s="123"/>
      <c r="D504" s="123"/>
      <c r="E504" s="123"/>
      <c r="F504" s="123"/>
      <c r="G504" s="123"/>
      <c r="H504" s="95">
        <v>0.3</v>
      </c>
    </row>
    <row r="505" spans="1:8" x14ac:dyDescent="0.2">
      <c r="A505" s="122" t="s">
        <v>50</v>
      </c>
      <c r="B505" s="123"/>
      <c r="C505" s="123"/>
      <c r="D505" s="123"/>
      <c r="E505" s="123"/>
      <c r="F505" s="123"/>
      <c r="G505" s="123"/>
      <c r="H505" s="95">
        <f>H503*H504</f>
        <v>0</v>
      </c>
    </row>
  </sheetData>
  <sheetProtection sheet="1"/>
  <mergeCells count="4">
    <mergeCell ref="A1:H1"/>
    <mergeCell ref="A503:G503"/>
    <mergeCell ref="A504:G504"/>
    <mergeCell ref="A505:G505"/>
  </mergeCells>
  <dataValidations count="2">
    <dataValidation type="list" allowBlank="1" showInputMessage="1" showErrorMessage="1" sqref="D3:D502">
      <formula1>$J$4:$J$7</formula1>
    </dataValidation>
    <dataValidation type="whole" allowBlank="1" showInputMessage="1" showErrorMessage="1" sqref="E3:F502">
      <formula1>0</formula1>
      <formula2>999999</formula2>
    </dataValidation>
  </dataValidations>
  <pageMargins left="0.78740157480314965" right="0.78740157480314965" top="1.1811023622047245" bottom="0.98425196850393704" header="0.51181102362204722" footer="0.51181102362204722"/>
  <pageSetup paperSize="9" scale="70"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16</vt:i4>
      </vt:variant>
      <vt:variant>
        <vt:lpstr>Intervalos nomeados</vt:lpstr>
      </vt:variant>
      <vt:variant>
        <vt:i4>7</vt:i4>
      </vt:variant>
    </vt:vector>
  </HeadingPairs>
  <TitlesOfParts>
    <vt:vector size="23" baseType="lpstr">
      <vt:lpstr>1-Orientações Iniciais</vt:lpstr>
      <vt:lpstr>2-Orientações Iniciais</vt:lpstr>
      <vt:lpstr>3-Capa</vt:lpstr>
      <vt:lpstr>4-Introdução Doc</vt:lpstr>
      <vt:lpstr>5 - Identificação Projeto</vt:lpstr>
      <vt:lpstr>6 - Funções de Dados</vt:lpstr>
      <vt:lpstr>7 - Funções de Transação</vt:lpstr>
      <vt:lpstr>8 - Funções de Dados (TC)</vt:lpstr>
      <vt:lpstr>9 - Funções de Transação (TC)</vt:lpstr>
      <vt:lpstr>10 - INMPF</vt:lpstr>
      <vt:lpstr>11 - Características Gerais</vt:lpstr>
      <vt:lpstr>12 - Resumo</vt:lpstr>
      <vt:lpstr>13-Controle Alterações</vt:lpstr>
      <vt:lpstr>14-Glossário</vt:lpstr>
      <vt:lpstr>15-Referências</vt:lpstr>
      <vt:lpstr>Cálculos</vt:lpstr>
      <vt:lpstr>'3-Capa'!Area_de_impressao</vt:lpstr>
      <vt:lpstr>'10 - INMPF'!Titulos_de_impressao</vt:lpstr>
      <vt:lpstr>'11 - Características Gerais'!Titulos_de_impressao</vt:lpstr>
      <vt:lpstr>'6 - Funções de Dados'!Titulos_de_impressao</vt:lpstr>
      <vt:lpstr>'7 - Funções de Transação'!Titulos_de_impressao</vt:lpstr>
      <vt:lpstr>'8 - Funções de Dados (TC)'!Titulos_de_impressao</vt:lpstr>
      <vt:lpstr>'9 - Funções de Transação (TC)'!Titulos_de_impressao</vt:lpstr>
    </vt:vector>
  </TitlesOfParts>
  <Company>TST</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Contagem de Pontos de Função</dc:title>
  <dc:creator>Claudson dos Santos Melo</dc:creator>
  <cp:lastModifiedBy>Usuário do Windows</cp:lastModifiedBy>
  <cp:revision/>
  <dcterms:created xsi:type="dcterms:W3CDTF">2004-05-03T20:03:27Z</dcterms:created>
  <dcterms:modified xsi:type="dcterms:W3CDTF">2018-01-18T14:36:39Z</dcterms:modified>
</cp:coreProperties>
</file>